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6150" activeTab="0"/>
  </bookViews>
  <sheets>
    <sheet name="Munka1" sheetId="1" r:id="rId1"/>
  </sheets>
  <definedNames>
    <definedName name="_xlnm.Print_Area" localSheetId="0">'Munka1'!$A$1:$D$191</definedName>
  </definedNames>
  <calcPr fullCalcOnLoad="1"/>
</workbook>
</file>

<file path=xl/sharedStrings.xml><?xml version="1.0" encoding="utf-8"?>
<sst xmlns="http://schemas.openxmlformats.org/spreadsheetml/2006/main" count="154" uniqueCount="90">
  <si>
    <t>CELLDÖMÖLK VÁROS ÖNKORMÁNYZATA</t>
  </si>
  <si>
    <t xml:space="preserve">KÉPVISELŐTESTÜLETÉNEK </t>
  </si>
  <si>
    <t>rendeletének módosításáról</t>
  </si>
  <si>
    <t>A képviselőtestület az önkormányzathoz érkezett központi források, a képviselőtestület korábbi döntései, egyes feladatok végrehajtása során szükségessé váló átcsoportosítások miatt a pénzügyi tervet az alábbiak szerint módosítja.</t>
  </si>
  <si>
    <t>1.§</t>
  </si>
  <si>
    <t>2./ A bevétel növekedés az alábbi jogcímek változásából tevődik össze:</t>
  </si>
  <si>
    <t xml:space="preserve">                                                 </t>
  </si>
  <si>
    <t>Módosított</t>
  </si>
  <si>
    <t xml:space="preserve">                                                                    </t>
  </si>
  <si>
    <t>előirányzat</t>
  </si>
  <si>
    <t>Jelenlegi</t>
  </si>
  <si>
    <t>Módosítás</t>
  </si>
  <si>
    <t>2. §</t>
  </si>
  <si>
    <t>Jelenlegi előirányzat:</t>
  </si>
  <si>
    <t>2./ A kiadások növekedése a kiadási jogcímeket az alábbiak szerint érinti:</t>
  </si>
  <si>
    <t xml:space="preserve">          </t>
  </si>
  <si>
    <t xml:space="preserve"> </t>
  </si>
  <si>
    <t>3. §</t>
  </si>
  <si>
    <t>A képviselőtestület az egyes feladatcsoportok között az alábbi átcsoportosításokat rendeli el:</t>
  </si>
  <si>
    <t>4. §</t>
  </si>
  <si>
    <t xml:space="preserve">        Baranyai Attiláné dr. </t>
  </si>
  <si>
    <t>Módosítás:</t>
  </si>
  <si>
    <t>Módosított előirányzat:</t>
  </si>
  <si>
    <t>a. Központosított előirányzatok</t>
  </si>
  <si>
    <t xml:space="preserve">       Jelenlegi        </t>
  </si>
  <si>
    <t xml:space="preserve">               Módosítás             </t>
  </si>
  <si>
    <t xml:space="preserve">Módosított előirányzat: </t>
  </si>
  <si>
    <t xml:space="preserve">     előirányzat                                       </t>
  </si>
  <si>
    <t xml:space="preserve">          Jelenlegi            </t>
  </si>
  <si>
    <t xml:space="preserve">Csökkenés összesen: </t>
  </si>
  <si>
    <t>Növekedés összesen:</t>
  </si>
  <si>
    <t>jegyző</t>
  </si>
  <si>
    <t>polgármester</t>
  </si>
  <si>
    <t>Fehér László</t>
  </si>
  <si>
    <t xml:space="preserve">Bevétel csökkenés                                    </t>
  </si>
  <si>
    <t>Bevétel növekedés</t>
  </si>
  <si>
    <t>* Városgondnokság</t>
  </si>
  <si>
    <t>az önkormányzat 2008. évi pénzügyi tervéről szóló 8/2008./II.20./ sz.</t>
  </si>
  <si>
    <t>* Városi Általános Iskola</t>
  </si>
  <si>
    <t>* Kemenesaljai Művelődési Központ és Könyvtár</t>
  </si>
  <si>
    <t>* Berzsenyi Dániel Gimnázium</t>
  </si>
  <si>
    <t>* Ádám Jenő Zeneiskola</t>
  </si>
  <si>
    <t>* Kemenesaljai Egyesített Kórház</t>
  </si>
  <si>
    <t>a. Működési kiadások</t>
  </si>
  <si>
    <t>3./ A bevétel csökkenés az alábbi jogcímek változásából tevődik össze:</t>
  </si>
  <si>
    <t>Csökkenés összesen:</t>
  </si>
  <si>
    <t>* Műszaki Szakközépiskola</t>
  </si>
  <si>
    <t>3./ A kiadások csökkenése a kiadási jogcímeket az alábbiak szerint érinti:</t>
  </si>
  <si>
    <t>* Városi Óvoda</t>
  </si>
  <si>
    <t>* Tourinform Iroda</t>
  </si>
  <si>
    <t>* Népjóléti Szolgálat</t>
  </si>
  <si>
    <t>* Városi Tűzoltóság</t>
  </si>
  <si>
    <t>* Szakmai vizsgák lebonyolítására nyújtott támogatás</t>
  </si>
  <si>
    <t>a. Működési hitel</t>
  </si>
  <si>
    <t>b. Működési hitel</t>
  </si>
  <si>
    <t>b. Normatív támogatások</t>
  </si>
  <si>
    <t>c. Normatív, kötött felhasználású támogatás</t>
  </si>
  <si>
    <t>d. SZJA jövedelemkülönbség mérséklésére</t>
  </si>
  <si>
    <t>a. Saját bevétel</t>
  </si>
  <si>
    <t>c. Saját bevétel</t>
  </si>
  <si>
    <t>b. Normatív, kötött felhasználású támogatás</t>
  </si>
  <si>
    <t>* Rendszeres szociális segély</t>
  </si>
  <si>
    <t>d. Támogatás értékű bevétel működési célra</t>
  </si>
  <si>
    <t>* Hivatásos tűzoltóság egyszeri támogatása</t>
  </si>
  <si>
    <t>b. Forgatási célú értékpapír vásárlása</t>
  </si>
  <si>
    <t>c. Forgatási célú értékpapír beváltása</t>
  </si>
  <si>
    <t>Celldömölk, 2009. január 29.</t>
  </si>
  <si>
    <t>Ez a rendelet 2009. január 30-án lép hatályba.</t>
  </si>
  <si>
    <t>4/2009. /I.30./ sz. rendelete</t>
  </si>
  <si>
    <t>f. Támogatás értékű bevétel fejlesztési célra</t>
  </si>
  <si>
    <t>g. Működési pénzeszközátvétel ÁH-on kívülről</t>
  </si>
  <si>
    <t>h. Fejlesztési pénzeszközátvétel ÁH-on kívülről</t>
  </si>
  <si>
    <t xml:space="preserve">i. Tárgyi eszköz értékesítése </t>
  </si>
  <si>
    <t>j. Kölcsön visszatérülése</t>
  </si>
  <si>
    <t>k. Egyéb központi támogatás</t>
  </si>
  <si>
    <t>l. Forgatási célú értékpapír beváltása</t>
  </si>
  <si>
    <t>da. Intézmények</t>
  </si>
  <si>
    <t>db. Kiegészítő gyermekvédelmi támogatás</t>
  </si>
  <si>
    <t>dc. Egyszeri gyermekvédelmi támogatás</t>
  </si>
  <si>
    <t>dc. Szakértői bizottság működtetéséhez</t>
  </si>
  <si>
    <t>c. Forgatási célú értékpapír visszavásárlása</t>
  </si>
  <si>
    <t>* Polgármesteri Hivatal 751153-as szakfeladat</t>
  </si>
  <si>
    <t>c. Forgatási célú értékpapír vásárlása</t>
  </si>
  <si>
    <t>b. Működési célú támogatások</t>
  </si>
  <si>
    <t>Polgármesteri Hivatal költségvetésében</t>
  </si>
  <si>
    <t>* Gyermekvédelmi támogatás</t>
  </si>
  <si>
    <t>1./ A képviselőtestület a pénzügyi terv bevételeinek főösszegét 222.720.320 Ft-tal csökkenti.</t>
  </si>
  <si>
    <t>1./ A képviselőtestület a pénzügyi terv kiadásainak főösszegét 222.720.320 Ft-tal csökkenti</t>
  </si>
  <si>
    <t>e. Támogatás értékű bevétel felhalmozási célra</t>
  </si>
  <si>
    <t>* Út, járda és parkfelújításhoz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</si>
</sst>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2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6" fontId="2" fillId="0" borderId="0" xfId="0" applyNumberFormat="1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4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 indent="2"/>
    </xf>
    <xf numFmtId="6" fontId="2" fillId="0" borderId="0" xfId="0" applyNumberFormat="1" applyFont="1" applyAlignment="1">
      <alignment/>
    </xf>
    <xf numFmtId="6" fontId="2" fillId="0" borderId="0" xfId="0" applyNumberFormat="1" applyFont="1" applyAlignment="1">
      <alignment horizontal="left"/>
    </xf>
    <xf numFmtId="6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6" fontId="5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6" fontId="1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 indent="2"/>
    </xf>
    <xf numFmtId="6" fontId="0" fillId="0" borderId="0" xfId="0" applyNumberFormat="1" applyAlignment="1">
      <alignment/>
    </xf>
    <xf numFmtId="49" fontId="2" fillId="0" borderId="0" xfId="0" applyNumberFormat="1" applyFont="1" applyAlignment="1">
      <alignment horizontal="left" wrapText="1" indent="2"/>
    </xf>
    <xf numFmtId="0" fontId="5" fillId="0" borderId="0" xfId="0" applyFont="1" applyAlignment="1">
      <alignment horizontal="left" wrapText="1" indent="2"/>
    </xf>
    <xf numFmtId="0" fontId="2" fillId="0" borderId="0" xfId="0" applyFont="1" applyAlignment="1">
      <alignment wrapText="1"/>
    </xf>
    <xf numFmtId="6" fontId="5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1"/>
  <sheetViews>
    <sheetView tabSelected="1" zoomScalePageLayoutView="0" workbookViewId="0" topLeftCell="A1">
      <selection activeCell="D172" sqref="D172"/>
    </sheetView>
  </sheetViews>
  <sheetFormatPr defaultColWidth="9.00390625" defaultRowHeight="12.75"/>
  <cols>
    <col min="1" max="1" width="41.125" style="0" customWidth="1"/>
    <col min="2" max="4" width="16.25390625" style="0" customWidth="1"/>
  </cols>
  <sheetData>
    <row r="1" spans="1:4" ht="15.75">
      <c r="A1" s="34" t="s">
        <v>0</v>
      </c>
      <c r="B1" s="33"/>
      <c r="C1" s="33"/>
      <c r="D1" s="33"/>
    </row>
    <row r="2" spans="1:4" ht="15.75">
      <c r="A2" s="34" t="s">
        <v>1</v>
      </c>
      <c r="B2" s="33"/>
      <c r="C2" s="33"/>
      <c r="D2" s="33"/>
    </row>
    <row r="3" ht="15.75">
      <c r="A3" s="2"/>
    </row>
    <row r="4" spans="1:4" ht="15.75">
      <c r="A4" s="34" t="s">
        <v>68</v>
      </c>
      <c r="B4" s="33"/>
      <c r="C4" s="33"/>
      <c r="D4" s="33"/>
    </row>
    <row r="5" ht="15.75">
      <c r="A5" s="2"/>
    </row>
    <row r="6" spans="1:4" ht="15.75">
      <c r="A6" s="34" t="s">
        <v>37</v>
      </c>
      <c r="B6" s="33"/>
      <c r="C6" s="33"/>
      <c r="D6" s="33"/>
    </row>
    <row r="7" spans="1:4" ht="15.75">
      <c r="A7" s="34" t="s">
        <v>2</v>
      </c>
      <c r="B7" s="33"/>
      <c r="C7" s="33"/>
      <c r="D7" s="33"/>
    </row>
    <row r="8" ht="18.75">
      <c r="A8" s="5"/>
    </row>
    <row r="9" spans="1:4" ht="46.5" customHeight="1">
      <c r="A9" s="32" t="s">
        <v>3</v>
      </c>
      <c r="B9" s="33"/>
      <c r="C9" s="33"/>
      <c r="D9" s="33"/>
    </row>
    <row r="10" ht="15.75">
      <c r="A10" s="6"/>
    </row>
    <row r="11" spans="1:4" ht="15.75">
      <c r="A11" s="37" t="s">
        <v>4</v>
      </c>
      <c r="B11" s="33"/>
      <c r="C11" s="33"/>
      <c r="D11" s="33"/>
    </row>
    <row r="12" ht="15.75">
      <c r="A12" s="4"/>
    </row>
    <row r="13" spans="1:4" ht="15.75" customHeight="1">
      <c r="A13" s="32" t="s">
        <v>86</v>
      </c>
      <c r="B13" s="33"/>
      <c r="C13" s="33"/>
      <c r="D13" s="33"/>
    </row>
    <row r="14" ht="15.75">
      <c r="A14" s="6"/>
    </row>
    <row r="15" spans="1:4" ht="15.75">
      <c r="A15" s="3" t="s">
        <v>13</v>
      </c>
      <c r="B15" s="8">
        <v>5115994439</v>
      </c>
      <c r="D15" s="6"/>
    </row>
    <row r="16" spans="1:4" ht="15.75">
      <c r="A16" s="3" t="s">
        <v>21</v>
      </c>
      <c r="B16" s="17">
        <f>C79-C95</f>
        <v>-222720320</v>
      </c>
      <c r="D16" s="6"/>
    </row>
    <row r="17" spans="1:2" ht="15.75">
      <c r="A17" s="3" t="s">
        <v>22</v>
      </c>
      <c r="B17" s="17">
        <f>B15+B16</f>
        <v>4893274119</v>
      </c>
    </row>
    <row r="18" ht="15.75">
      <c r="A18" s="6"/>
    </row>
    <row r="19" spans="1:4" ht="13.5">
      <c r="A19" s="32" t="s">
        <v>5</v>
      </c>
      <c r="B19" s="33"/>
      <c r="C19" s="33"/>
      <c r="D19" s="33"/>
    </row>
    <row r="20" spans="1:4" ht="15.75">
      <c r="A20" s="6"/>
      <c r="B20" s="13"/>
      <c r="C20" s="13"/>
      <c r="D20" s="13"/>
    </row>
    <row r="21" spans="1:4" ht="15.75">
      <c r="A21" s="7" t="s">
        <v>6</v>
      </c>
      <c r="B21" s="18" t="s">
        <v>24</v>
      </c>
      <c r="C21" s="18" t="s">
        <v>25</v>
      </c>
      <c r="D21" s="18" t="s">
        <v>7</v>
      </c>
    </row>
    <row r="22" spans="1:4" ht="15.75">
      <c r="A22" s="3" t="s">
        <v>8</v>
      </c>
      <c r="B22" s="19" t="s">
        <v>9</v>
      </c>
      <c r="C22" s="13"/>
      <c r="D22" s="4" t="s">
        <v>9</v>
      </c>
    </row>
    <row r="23" spans="1:3" ht="15.75">
      <c r="A23" s="3"/>
      <c r="B23" s="3"/>
      <c r="C23" s="3"/>
    </row>
    <row r="24" spans="1:4" ht="15.75">
      <c r="A24" s="6" t="s">
        <v>53</v>
      </c>
      <c r="B24" s="20">
        <v>289982112</v>
      </c>
      <c r="C24" s="17">
        <v>183300</v>
      </c>
      <c r="D24" s="17">
        <f aca="true" t="shared" si="0" ref="D24:D38">B24+C24</f>
        <v>290165412</v>
      </c>
    </row>
    <row r="25" spans="1:4" ht="15.75">
      <c r="A25" s="6"/>
      <c r="B25" s="20"/>
      <c r="C25" s="17"/>
      <c r="D25" s="17"/>
    </row>
    <row r="26" spans="1:4" ht="15.75">
      <c r="A26" s="6" t="s">
        <v>60</v>
      </c>
      <c r="B26" s="20"/>
      <c r="C26" s="17"/>
      <c r="D26" s="17"/>
    </row>
    <row r="27" spans="1:4" ht="15.75">
      <c r="A27" s="28" t="s">
        <v>61</v>
      </c>
      <c r="B27" s="20">
        <v>10985240</v>
      </c>
      <c r="C27" s="17">
        <v>115830</v>
      </c>
      <c r="D27" s="17">
        <f t="shared" si="0"/>
        <v>11101070</v>
      </c>
    </row>
    <row r="28" spans="1:4" ht="15.75">
      <c r="A28" s="6"/>
      <c r="B28" s="8"/>
      <c r="C28" s="17"/>
      <c r="D28" s="17"/>
    </row>
    <row r="29" spans="1:4" ht="15.75">
      <c r="A29" s="6" t="s">
        <v>59</v>
      </c>
      <c r="B29" s="8"/>
      <c r="C29" s="17"/>
      <c r="D29" s="17"/>
    </row>
    <row r="30" spans="1:4" ht="15.75">
      <c r="A30" s="28" t="s">
        <v>48</v>
      </c>
      <c r="B30" s="8">
        <v>15746000</v>
      </c>
      <c r="C30" s="17">
        <v>1267662</v>
      </c>
      <c r="D30" s="17">
        <f t="shared" si="0"/>
        <v>17013662</v>
      </c>
    </row>
    <row r="31" spans="1:4" ht="15.75">
      <c r="A31" s="14" t="s">
        <v>38</v>
      </c>
      <c r="B31" s="8">
        <v>78984000</v>
      </c>
      <c r="C31" s="17">
        <v>4320750</v>
      </c>
      <c r="D31" s="17">
        <f t="shared" si="0"/>
        <v>83304750</v>
      </c>
    </row>
    <row r="32" spans="1:4" ht="15.75">
      <c r="A32" s="14" t="s">
        <v>40</v>
      </c>
      <c r="B32" s="8">
        <v>12145000</v>
      </c>
      <c r="C32" s="17">
        <v>435085</v>
      </c>
      <c r="D32" s="17">
        <f t="shared" si="0"/>
        <v>12580085</v>
      </c>
    </row>
    <row r="33" spans="1:4" ht="15.75">
      <c r="A33" s="14" t="s">
        <v>46</v>
      </c>
      <c r="B33" s="8">
        <v>7003000</v>
      </c>
      <c r="C33" s="17">
        <v>1102999</v>
      </c>
      <c r="D33" s="17">
        <f t="shared" si="0"/>
        <v>8105999</v>
      </c>
    </row>
    <row r="34" spans="1:4" ht="15.75">
      <c r="A34" s="26" t="s">
        <v>41</v>
      </c>
      <c r="B34" s="8">
        <v>2100000</v>
      </c>
      <c r="C34" s="17">
        <v>62575</v>
      </c>
      <c r="D34" s="17">
        <f t="shared" si="0"/>
        <v>2162575</v>
      </c>
    </row>
    <row r="35" spans="1:4" ht="31.5">
      <c r="A35" s="26" t="s">
        <v>39</v>
      </c>
      <c r="B35" s="8">
        <v>18266000</v>
      </c>
      <c r="C35" s="17">
        <v>5388393</v>
      </c>
      <c r="D35" s="17">
        <f t="shared" si="0"/>
        <v>23654393</v>
      </c>
    </row>
    <row r="36" spans="1:4" ht="15.75">
      <c r="A36" s="26" t="s">
        <v>50</v>
      </c>
      <c r="B36" s="8">
        <v>78121000</v>
      </c>
      <c r="C36" s="17">
        <v>11759818</v>
      </c>
      <c r="D36" s="17">
        <f t="shared" si="0"/>
        <v>89880818</v>
      </c>
    </row>
    <row r="37" spans="1:4" ht="15.75">
      <c r="A37" s="14" t="s">
        <v>36</v>
      </c>
      <c r="B37" s="8">
        <v>182104000</v>
      </c>
      <c r="C37" s="17">
        <v>20440928</v>
      </c>
      <c r="D37" s="17">
        <f t="shared" si="0"/>
        <v>202544928</v>
      </c>
    </row>
    <row r="38" spans="1:4" ht="15.75">
      <c r="A38" s="14" t="s">
        <v>51</v>
      </c>
      <c r="B38" s="8">
        <v>0</v>
      </c>
      <c r="C38" s="17">
        <v>64708</v>
      </c>
      <c r="D38" s="17">
        <f t="shared" si="0"/>
        <v>64708</v>
      </c>
    </row>
    <row r="39" spans="1:4" ht="15.75">
      <c r="A39" s="14"/>
      <c r="B39" s="8"/>
      <c r="C39" s="17"/>
      <c r="D39" s="17"/>
    </row>
    <row r="40" spans="1:4" ht="15.75">
      <c r="A40" s="6" t="s">
        <v>62</v>
      </c>
      <c r="B40" s="8"/>
      <c r="C40" s="17"/>
      <c r="D40" s="17"/>
    </row>
    <row r="41" spans="1:4" ht="15.75">
      <c r="A41" s="6" t="s">
        <v>76</v>
      </c>
      <c r="B41" s="8"/>
      <c r="C41" s="17"/>
      <c r="D41" s="17"/>
    </row>
    <row r="42" spans="1:4" ht="15.75">
      <c r="A42" s="14" t="s">
        <v>48</v>
      </c>
      <c r="B42" s="8">
        <v>1037340</v>
      </c>
      <c r="C42" s="17">
        <v>378269</v>
      </c>
      <c r="D42" s="17">
        <f>B42+C42</f>
        <v>1415609</v>
      </c>
    </row>
    <row r="43" spans="1:4" ht="31.5">
      <c r="A43" s="26" t="s">
        <v>39</v>
      </c>
      <c r="B43" s="8">
        <v>700000</v>
      </c>
      <c r="C43" s="17">
        <v>1819364</v>
      </c>
      <c r="D43" s="17">
        <f>B43+C43</f>
        <v>2519364</v>
      </c>
    </row>
    <row r="44" spans="1:4" ht="15.75">
      <c r="A44" s="14" t="s">
        <v>50</v>
      </c>
      <c r="B44" s="8">
        <v>19145000</v>
      </c>
      <c r="C44" s="17">
        <v>3886564</v>
      </c>
      <c r="D44" s="17">
        <f>B44+C44</f>
        <v>23031564</v>
      </c>
    </row>
    <row r="45" spans="1:4" ht="15.75">
      <c r="A45" s="14" t="s">
        <v>42</v>
      </c>
      <c r="B45" s="8">
        <v>0</v>
      </c>
      <c r="C45" s="17">
        <v>2013239</v>
      </c>
      <c r="D45" s="17">
        <f>B45+C45</f>
        <v>2013239</v>
      </c>
    </row>
    <row r="46" spans="1:4" ht="15.75">
      <c r="A46" s="14" t="s">
        <v>36</v>
      </c>
      <c r="B46" s="8">
        <v>2510596</v>
      </c>
      <c r="C46" s="17">
        <v>5581474</v>
      </c>
      <c r="D46" s="17">
        <f>B46+C46</f>
        <v>8092070</v>
      </c>
    </row>
    <row r="47" spans="1:4" ht="15.75">
      <c r="A47" s="14"/>
      <c r="B47" s="8"/>
      <c r="C47" s="17"/>
      <c r="D47" s="17"/>
    </row>
    <row r="48" spans="1:4" ht="15.75">
      <c r="A48" s="6" t="s">
        <v>77</v>
      </c>
      <c r="B48" s="8">
        <v>2481157</v>
      </c>
      <c r="C48" s="17">
        <v>87780</v>
      </c>
      <c r="D48" s="17">
        <f>B48+C48</f>
        <v>2568937</v>
      </c>
    </row>
    <row r="49" spans="1:4" ht="15.75">
      <c r="A49" s="6"/>
      <c r="B49" s="8"/>
      <c r="C49" s="17"/>
      <c r="D49" s="17"/>
    </row>
    <row r="50" spans="1:4" ht="15.75">
      <c r="A50" s="6" t="s">
        <v>78</v>
      </c>
      <c r="B50" s="8">
        <v>0</v>
      </c>
      <c r="C50" s="17">
        <v>2301800</v>
      </c>
      <c r="D50" s="17">
        <f>B50+C50</f>
        <v>2301800</v>
      </c>
    </row>
    <row r="51" spans="1:4" ht="15.75">
      <c r="A51" s="6"/>
      <c r="B51" s="8"/>
      <c r="C51" s="17"/>
      <c r="D51" s="17"/>
    </row>
    <row r="52" spans="1:4" ht="15.75">
      <c r="A52" s="6" t="s">
        <v>79</v>
      </c>
      <c r="B52" s="8">
        <v>250000</v>
      </c>
      <c r="C52" s="17">
        <v>70000</v>
      </c>
      <c r="D52" s="17">
        <f>B52+C52</f>
        <v>320000</v>
      </c>
    </row>
    <row r="53" spans="1:4" ht="15.75">
      <c r="A53" s="6"/>
      <c r="B53" s="8"/>
      <c r="C53" s="17"/>
      <c r="D53" s="17"/>
    </row>
    <row r="54" spans="1:4" ht="15.75">
      <c r="A54" s="6" t="s">
        <v>69</v>
      </c>
      <c r="B54" s="8"/>
      <c r="C54" s="17"/>
      <c r="D54" s="17"/>
    </row>
    <row r="55" spans="1:4" ht="15.75">
      <c r="A55" s="14" t="s">
        <v>46</v>
      </c>
      <c r="B55" s="8">
        <v>3163308</v>
      </c>
      <c r="C55" s="17">
        <v>3048986</v>
      </c>
      <c r="D55" s="17">
        <f>B55+C55</f>
        <v>6212294</v>
      </c>
    </row>
    <row r="56" spans="1:4" ht="15.75">
      <c r="A56" s="14" t="s">
        <v>42</v>
      </c>
      <c r="B56" s="8">
        <v>0</v>
      </c>
      <c r="C56" s="17">
        <v>6580830</v>
      </c>
      <c r="D56" s="17">
        <f>B56+C56</f>
        <v>6580830</v>
      </c>
    </row>
    <row r="57" spans="1:4" ht="15.75">
      <c r="A57" s="14"/>
      <c r="B57" s="8"/>
      <c r="C57" s="17"/>
      <c r="D57" s="17"/>
    </row>
    <row r="58" spans="1:4" ht="31.5">
      <c r="A58" s="6" t="s">
        <v>70</v>
      </c>
      <c r="B58" s="8"/>
      <c r="C58" s="17"/>
      <c r="D58" s="17"/>
    </row>
    <row r="59" spans="1:4" ht="15.75">
      <c r="A59" s="14" t="s">
        <v>48</v>
      </c>
      <c r="B59" s="8">
        <v>0</v>
      </c>
      <c r="C59" s="17">
        <v>100000</v>
      </c>
      <c r="D59" s="17">
        <f aca="true" t="shared" si="1" ref="D59:D72">B59+C59</f>
        <v>100000</v>
      </c>
    </row>
    <row r="60" spans="1:4" ht="15.75">
      <c r="A60" s="14" t="s">
        <v>38</v>
      </c>
      <c r="B60" s="8">
        <v>110000</v>
      </c>
      <c r="C60" s="17">
        <v>212000</v>
      </c>
      <c r="D60" s="17">
        <f t="shared" si="1"/>
        <v>322000</v>
      </c>
    </row>
    <row r="61" spans="1:4" ht="15.75">
      <c r="A61" s="14" t="s">
        <v>40</v>
      </c>
      <c r="B61" s="8">
        <v>0</v>
      </c>
      <c r="C61" s="17">
        <v>50000</v>
      </c>
      <c r="D61" s="17">
        <f t="shared" si="1"/>
        <v>50000</v>
      </c>
    </row>
    <row r="62" spans="1:4" ht="15.75">
      <c r="A62" s="14" t="s">
        <v>46</v>
      </c>
      <c r="B62" s="8">
        <v>0</v>
      </c>
      <c r="C62" s="17">
        <v>1561671</v>
      </c>
      <c r="D62" s="17">
        <f t="shared" si="1"/>
        <v>1561671</v>
      </c>
    </row>
    <row r="63" spans="1:4" ht="31.5">
      <c r="A63" s="26" t="s">
        <v>39</v>
      </c>
      <c r="B63" s="8">
        <v>0</v>
      </c>
      <c r="C63" s="17">
        <v>37468</v>
      </c>
      <c r="D63" s="17">
        <f t="shared" si="1"/>
        <v>37468</v>
      </c>
    </row>
    <row r="64" spans="1:4" ht="15.75">
      <c r="A64" s="14" t="s">
        <v>50</v>
      </c>
      <c r="B64" s="8">
        <v>135030</v>
      </c>
      <c r="C64" s="17">
        <v>581420</v>
      </c>
      <c r="D64" s="17">
        <f t="shared" si="1"/>
        <v>716450</v>
      </c>
    </row>
    <row r="65" spans="1:4" ht="15.75">
      <c r="A65" s="6"/>
      <c r="B65" s="8"/>
      <c r="C65" s="17"/>
      <c r="D65" s="17"/>
    </row>
    <row r="66" spans="1:4" ht="31.5">
      <c r="A66" s="6" t="s">
        <v>71</v>
      </c>
      <c r="B66" s="8"/>
      <c r="C66" s="17"/>
      <c r="D66" s="17">
        <f t="shared" si="1"/>
        <v>0</v>
      </c>
    </row>
    <row r="67" spans="1:4" ht="15.75">
      <c r="A67" s="14" t="s">
        <v>46</v>
      </c>
      <c r="B67" s="8">
        <v>2350000</v>
      </c>
      <c r="C67" s="17">
        <v>1710450</v>
      </c>
      <c r="D67" s="17">
        <f t="shared" si="1"/>
        <v>4060450</v>
      </c>
    </row>
    <row r="68" spans="1:4" ht="15.75">
      <c r="A68" s="14" t="s">
        <v>42</v>
      </c>
      <c r="B68" s="8">
        <v>0</v>
      </c>
      <c r="C68" s="17">
        <v>5500000</v>
      </c>
      <c r="D68" s="17">
        <f t="shared" si="1"/>
        <v>5500000</v>
      </c>
    </row>
    <row r="69" spans="1:4" ht="15.75">
      <c r="A69" s="14"/>
      <c r="B69" s="8"/>
      <c r="C69" s="17"/>
      <c r="D69" s="17"/>
    </row>
    <row r="70" spans="1:4" ht="15.75">
      <c r="A70" s="6" t="s">
        <v>72</v>
      </c>
      <c r="B70" s="8">
        <v>239515000</v>
      </c>
      <c r="C70" s="17">
        <v>50000</v>
      </c>
      <c r="D70" s="17">
        <f t="shared" si="1"/>
        <v>239565000</v>
      </c>
    </row>
    <row r="71" spans="1:4" ht="15.75">
      <c r="A71" s="14"/>
      <c r="B71" s="8"/>
      <c r="C71" s="17"/>
      <c r="D71" s="17"/>
    </row>
    <row r="72" spans="1:4" ht="15.75">
      <c r="A72" s="6" t="s">
        <v>73</v>
      </c>
      <c r="B72" s="8">
        <v>8000000</v>
      </c>
      <c r="C72" s="17">
        <v>6300</v>
      </c>
      <c r="D72" s="17">
        <f t="shared" si="1"/>
        <v>8006300</v>
      </c>
    </row>
    <row r="73" spans="1:4" ht="15.75">
      <c r="A73" s="6"/>
      <c r="B73" s="8"/>
      <c r="C73" s="17"/>
      <c r="D73" s="17"/>
    </row>
    <row r="74" spans="1:4" ht="15.75">
      <c r="A74" s="6" t="s">
        <v>74</v>
      </c>
      <c r="B74" s="8"/>
      <c r="C74" s="17"/>
      <c r="D74" s="17"/>
    </row>
    <row r="75" spans="1:4" ht="15.75">
      <c r="A75" s="14" t="s">
        <v>63</v>
      </c>
      <c r="B75" s="8">
        <v>0</v>
      </c>
      <c r="C75" s="17">
        <v>378088</v>
      </c>
      <c r="D75" s="17">
        <f>B75+C75</f>
        <v>378088</v>
      </c>
    </row>
    <row r="76" spans="1:4" ht="15.75">
      <c r="A76" s="14"/>
      <c r="B76" s="8"/>
      <c r="C76" s="17"/>
      <c r="D76" s="17"/>
    </row>
    <row r="77" spans="1:4" ht="15.75">
      <c r="A77" s="6" t="s">
        <v>75</v>
      </c>
      <c r="B77" s="8">
        <v>0</v>
      </c>
      <c r="C77" s="17">
        <v>311500281</v>
      </c>
      <c r="D77" s="17">
        <f>B77+C77</f>
        <v>311500281</v>
      </c>
    </row>
    <row r="78" spans="1:4" ht="15.75">
      <c r="A78" s="14"/>
      <c r="B78" s="8"/>
      <c r="C78" s="17"/>
      <c r="D78" s="17"/>
    </row>
    <row r="79" spans="1:4" ht="15.75">
      <c r="A79" s="23" t="s">
        <v>30</v>
      </c>
      <c r="C79" s="24">
        <f>SUM(C24:C78)</f>
        <v>392598032</v>
      </c>
      <c r="D79" s="1"/>
    </row>
    <row r="80" spans="1:4" ht="15.75">
      <c r="A80" s="23"/>
      <c r="C80" s="24"/>
      <c r="D80" s="1"/>
    </row>
    <row r="81" spans="1:4" ht="13.5">
      <c r="A81" s="32" t="s">
        <v>44</v>
      </c>
      <c r="B81" s="33"/>
      <c r="C81" s="33"/>
      <c r="D81" s="33"/>
    </row>
    <row r="82" spans="1:4" ht="15.75">
      <c r="A82" s="6"/>
      <c r="B82" s="13"/>
      <c r="C82" s="13"/>
      <c r="D82" s="13"/>
    </row>
    <row r="83" spans="1:4" ht="15.75">
      <c r="A83" s="7" t="s">
        <v>6</v>
      </c>
      <c r="B83" s="18" t="s">
        <v>24</v>
      </c>
      <c r="C83" s="18" t="s">
        <v>25</v>
      </c>
      <c r="D83" s="18" t="s">
        <v>7</v>
      </c>
    </row>
    <row r="84" spans="1:4" ht="15.75">
      <c r="A84" s="3" t="s">
        <v>8</v>
      </c>
      <c r="B84" s="19" t="s">
        <v>9</v>
      </c>
      <c r="C84" s="13"/>
      <c r="D84" s="4" t="s">
        <v>9</v>
      </c>
    </row>
    <row r="85" spans="1:3" ht="15.75">
      <c r="A85" s="3"/>
      <c r="B85" s="3"/>
      <c r="C85" s="3"/>
    </row>
    <row r="86" spans="1:4" ht="18" customHeight="1">
      <c r="A86" s="6" t="s">
        <v>58</v>
      </c>
      <c r="C86" s="24"/>
      <c r="D86" s="1"/>
    </row>
    <row r="87" spans="1:4" ht="15.75">
      <c r="A87" s="26" t="s">
        <v>49</v>
      </c>
      <c r="B87" s="8">
        <v>219000</v>
      </c>
      <c r="C87" s="17">
        <v>35589</v>
      </c>
      <c r="D87" s="17">
        <f>B87-C87</f>
        <v>183411</v>
      </c>
    </row>
    <row r="88" spans="1:4" ht="15.75">
      <c r="A88" s="14" t="s">
        <v>42</v>
      </c>
      <c r="B88" s="8">
        <v>88357000</v>
      </c>
      <c r="C88" s="17">
        <v>5234099</v>
      </c>
      <c r="D88" s="17">
        <f>B88-C88</f>
        <v>83122901</v>
      </c>
    </row>
    <row r="89" spans="1:4" ht="15.75">
      <c r="A89" s="26"/>
      <c r="B89" s="8"/>
      <c r="C89" s="17"/>
      <c r="D89" s="17"/>
    </row>
    <row r="90" spans="1:4" ht="15.75">
      <c r="A90" s="6" t="s">
        <v>60</v>
      </c>
      <c r="B90" s="8"/>
      <c r="C90" s="17"/>
      <c r="D90" s="17"/>
    </row>
    <row r="91" spans="1:4" ht="15.75">
      <c r="A91" s="28" t="s">
        <v>61</v>
      </c>
      <c r="B91" s="8">
        <f>D27</f>
        <v>11101070</v>
      </c>
      <c r="C91" s="17">
        <v>53343</v>
      </c>
      <c r="D91" s="17">
        <f>B91-C91</f>
        <v>11047727</v>
      </c>
    </row>
    <row r="92" spans="1:4" ht="15.75">
      <c r="A92" s="28"/>
      <c r="B92" s="8"/>
      <c r="C92" s="17"/>
      <c r="D92" s="17"/>
    </row>
    <row r="93" spans="1:4" ht="15.75">
      <c r="A93" s="6" t="s">
        <v>80</v>
      </c>
      <c r="B93" s="8">
        <v>609995321</v>
      </c>
      <c r="C93" s="17">
        <v>609995321</v>
      </c>
      <c r="D93" s="17">
        <f>B93-C93</f>
        <v>0</v>
      </c>
    </row>
    <row r="94" spans="1:4" ht="15.75">
      <c r="A94" s="26"/>
      <c r="B94" s="8"/>
      <c r="C94" s="17"/>
      <c r="D94" s="17"/>
    </row>
    <row r="95" spans="1:4" ht="15.75">
      <c r="A95" s="23" t="s">
        <v>45</v>
      </c>
      <c r="C95" s="24">
        <f>SUM(C87:C94)</f>
        <v>615318352</v>
      </c>
      <c r="D95" s="17"/>
    </row>
    <row r="97" spans="1:4" ht="15.75">
      <c r="A97" s="3"/>
      <c r="B97" s="19"/>
      <c r="C97" s="17"/>
      <c r="D97" s="4"/>
    </row>
    <row r="98" spans="1:4" ht="15.75">
      <c r="A98" s="3"/>
      <c r="B98" s="19" t="s">
        <v>12</v>
      </c>
      <c r="C98" s="13"/>
      <c r="D98" s="4"/>
    </row>
    <row r="99" ht="15.75">
      <c r="A99" s="2"/>
    </row>
    <row r="100" spans="1:4" ht="15.75">
      <c r="A100" s="35" t="s">
        <v>87</v>
      </c>
      <c r="B100" s="33"/>
      <c r="C100" s="33"/>
      <c r="D100" s="33"/>
    </row>
    <row r="101" ht="15.75">
      <c r="A101" s="6"/>
    </row>
    <row r="102" spans="1:3" ht="15.75">
      <c r="A102" s="3" t="s">
        <v>13</v>
      </c>
      <c r="B102" s="8">
        <v>5115994439</v>
      </c>
      <c r="C102" s="6"/>
    </row>
    <row r="103" spans="1:2" ht="15.75">
      <c r="A103" s="3" t="s">
        <v>21</v>
      </c>
      <c r="B103" s="21">
        <f>C132-C146</f>
        <v>-222720320</v>
      </c>
    </row>
    <row r="104" spans="1:2" ht="15.75">
      <c r="A104" s="3" t="s">
        <v>26</v>
      </c>
      <c r="B104" s="21">
        <f>B102+B103</f>
        <v>4893274119</v>
      </c>
    </row>
    <row r="105" ht="15.75">
      <c r="A105" s="6"/>
    </row>
    <row r="106" ht="15.75">
      <c r="A106" s="10"/>
    </row>
    <row r="107" spans="1:4" ht="15.75">
      <c r="A107" s="35" t="s">
        <v>14</v>
      </c>
      <c r="B107" s="33"/>
      <c r="C107" s="33"/>
      <c r="D107" s="33"/>
    </row>
    <row r="108" ht="15.75">
      <c r="A108" s="6"/>
    </row>
    <row r="109" spans="1:4" ht="15.75">
      <c r="A109" s="7" t="s">
        <v>15</v>
      </c>
      <c r="B109" s="18" t="s">
        <v>10</v>
      </c>
      <c r="C109" s="18" t="s">
        <v>11</v>
      </c>
      <c r="D109" s="18" t="s">
        <v>7</v>
      </c>
    </row>
    <row r="110" spans="2:4" ht="15.75">
      <c r="B110" s="18" t="s">
        <v>9</v>
      </c>
      <c r="C110" s="1"/>
      <c r="D110" s="18" t="s">
        <v>9</v>
      </c>
    </row>
    <row r="111" ht="15.75">
      <c r="B111" s="11" t="s">
        <v>16</v>
      </c>
    </row>
    <row r="112" ht="15.75">
      <c r="A112" s="4"/>
    </row>
    <row r="113" spans="1:4" ht="15.75">
      <c r="A113" s="3" t="s">
        <v>43</v>
      </c>
      <c r="C113" s="27"/>
      <c r="D113" s="21"/>
    </row>
    <row r="114" spans="1:4" ht="31.5" customHeight="1">
      <c r="A114" s="28" t="s">
        <v>81</v>
      </c>
      <c r="B114" s="20">
        <v>159197081</v>
      </c>
      <c r="C114" s="21">
        <v>70000</v>
      </c>
      <c r="D114" s="21">
        <f aca="true" t="shared" si="2" ref="D114:D130">B114+C114</f>
        <v>159267081</v>
      </c>
    </row>
    <row r="115" spans="1:4" ht="15.75">
      <c r="A115" s="28" t="s">
        <v>48</v>
      </c>
      <c r="B115" s="20">
        <v>197375988</v>
      </c>
      <c r="C115" s="21">
        <v>1745931</v>
      </c>
      <c r="D115" s="21">
        <f t="shared" si="2"/>
        <v>199121919</v>
      </c>
    </row>
    <row r="116" spans="1:4" ht="15.75">
      <c r="A116" s="14" t="s">
        <v>38</v>
      </c>
      <c r="B116" s="20">
        <v>561580104</v>
      </c>
      <c r="C116" s="21">
        <v>4532750</v>
      </c>
      <c r="D116" s="21">
        <f t="shared" si="2"/>
        <v>566112854</v>
      </c>
    </row>
    <row r="117" spans="1:4" ht="15.75">
      <c r="A117" s="14" t="s">
        <v>40</v>
      </c>
      <c r="B117" s="20">
        <v>136604440</v>
      </c>
      <c r="C117" s="21">
        <v>485085</v>
      </c>
      <c r="D117" s="21">
        <f t="shared" si="2"/>
        <v>137089525</v>
      </c>
    </row>
    <row r="118" spans="1:4" ht="15.75">
      <c r="A118" s="14" t="s">
        <v>46</v>
      </c>
      <c r="B118" s="20">
        <v>139943801</v>
      </c>
      <c r="C118" s="21">
        <v>7424106</v>
      </c>
      <c r="D118" s="21">
        <f t="shared" si="2"/>
        <v>147367907</v>
      </c>
    </row>
    <row r="119" spans="1:4" ht="15.75">
      <c r="A119" s="26" t="s">
        <v>41</v>
      </c>
      <c r="B119" s="20">
        <v>49664121</v>
      </c>
      <c r="C119" s="31">
        <v>62575</v>
      </c>
      <c r="D119" s="21">
        <f t="shared" si="2"/>
        <v>49726696</v>
      </c>
    </row>
    <row r="120" spans="1:4" ht="31.5">
      <c r="A120" s="26" t="s">
        <v>39</v>
      </c>
      <c r="B120" s="20">
        <v>91743426</v>
      </c>
      <c r="C120" s="31">
        <v>7245225</v>
      </c>
      <c r="D120" s="21">
        <f t="shared" si="2"/>
        <v>98988651</v>
      </c>
    </row>
    <row r="121" spans="1:4" ht="15.75">
      <c r="A121" s="26" t="s">
        <v>50</v>
      </c>
      <c r="B121" s="20">
        <v>375049997</v>
      </c>
      <c r="C121" s="31">
        <v>16284102</v>
      </c>
      <c r="D121" s="21">
        <f t="shared" si="2"/>
        <v>391334099</v>
      </c>
    </row>
    <row r="122" spans="1:4" ht="15.75">
      <c r="A122" s="14" t="s">
        <v>42</v>
      </c>
      <c r="B122" s="20">
        <v>959135933</v>
      </c>
      <c r="C122" s="21">
        <v>8859970</v>
      </c>
      <c r="D122" s="21">
        <f t="shared" si="2"/>
        <v>967995903</v>
      </c>
    </row>
    <row r="123" spans="1:4" ht="15.75">
      <c r="A123" s="14" t="s">
        <v>36</v>
      </c>
      <c r="B123" s="20">
        <v>469876258</v>
      </c>
      <c r="C123" s="21">
        <v>26321532</v>
      </c>
      <c r="D123" s="21">
        <f t="shared" si="2"/>
        <v>496197790</v>
      </c>
    </row>
    <row r="124" spans="1:4" ht="15.75">
      <c r="A124" s="14" t="s">
        <v>51</v>
      </c>
      <c r="B124" s="20">
        <v>20417977</v>
      </c>
      <c r="C124" s="21">
        <v>442796</v>
      </c>
      <c r="D124" s="21">
        <f t="shared" si="2"/>
        <v>20860773</v>
      </c>
    </row>
    <row r="125" spans="1:4" ht="15.75">
      <c r="A125" s="14"/>
      <c r="B125" s="20"/>
      <c r="C125" s="21"/>
      <c r="D125" s="21"/>
    </row>
    <row r="126" spans="1:4" ht="15.75">
      <c r="A126" s="3" t="s">
        <v>83</v>
      </c>
      <c r="B126" s="20"/>
      <c r="C126" s="21"/>
      <c r="D126" s="21"/>
    </row>
    <row r="127" spans="1:4" ht="15.75">
      <c r="A127" s="3" t="s">
        <v>84</v>
      </c>
      <c r="B127" s="20"/>
      <c r="C127" s="21"/>
      <c r="D127" s="21"/>
    </row>
    <row r="128" spans="1:4" ht="15.75">
      <c r="A128" s="14" t="s">
        <v>85</v>
      </c>
      <c r="B128" s="20">
        <v>2481157</v>
      </c>
      <c r="C128" s="21">
        <v>2389580</v>
      </c>
      <c r="D128" s="21">
        <f t="shared" si="2"/>
        <v>4870737</v>
      </c>
    </row>
    <row r="129" spans="1:4" ht="15.75">
      <c r="A129" s="14"/>
      <c r="B129" s="20"/>
      <c r="C129" s="21"/>
      <c r="D129" s="21">
        <f t="shared" si="2"/>
        <v>0</v>
      </c>
    </row>
    <row r="130" spans="1:4" ht="15.75">
      <c r="A130" s="3" t="s">
        <v>82</v>
      </c>
      <c r="B130" s="20">
        <v>0</v>
      </c>
      <c r="C130" s="21">
        <v>311500281</v>
      </c>
      <c r="D130" s="21">
        <f t="shared" si="2"/>
        <v>311500281</v>
      </c>
    </row>
    <row r="131" spans="1:4" ht="15.75">
      <c r="A131" s="14"/>
      <c r="B131" s="20"/>
      <c r="C131" s="21"/>
      <c r="D131" s="21"/>
    </row>
    <row r="132" spans="1:4" ht="15.75">
      <c r="A132" s="23" t="s">
        <v>30</v>
      </c>
      <c r="C132" s="24">
        <f>SUM(C113:C131)</f>
        <v>387363933</v>
      </c>
      <c r="D132" s="23"/>
    </row>
    <row r="133" spans="1:4" ht="15.75">
      <c r="A133" s="23"/>
      <c r="C133" s="24"/>
      <c r="D133" s="23"/>
    </row>
    <row r="134" spans="1:4" ht="15.75">
      <c r="A134" s="23"/>
      <c r="C134" s="24"/>
      <c r="D134" s="23"/>
    </row>
    <row r="135" spans="1:4" ht="15.75">
      <c r="A135" s="35" t="s">
        <v>47</v>
      </c>
      <c r="B135" s="33"/>
      <c r="C135" s="33"/>
      <c r="D135" s="33"/>
    </row>
    <row r="136" ht="15.75">
      <c r="A136" s="6"/>
    </row>
    <row r="137" spans="1:4" ht="15.75">
      <c r="A137" s="7" t="s">
        <v>15</v>
      </c>
      <c r="B137" s="18" t="s">
        <v>10</v>
      </c>
      <c r="C137" s="18" t="s">
        <v>11</v>
      </c>
      <c r="D137" s="18" t="s">
        <v>7</v>
      </c>
    </row>
    <row r="138" spans="2:4" ht="15.75" customHeight="1">
      <c r="B138" s="18" t="s">
        <v>9</v>
      </c>
      <c r="C138" s="1"/>
      <c r="D138" s="18" t="s">
        <v>9</v>
      </c>
    </row>
    <row r="139" spans="2:4" ht="15.75" customHeight="1">
      <c r="B139" s="18"/>
      <c r="C139" s="1"/>
      <c r="D139" s="18"/>
    </row>
    <row r="140" spans="1:4" ht="15.75" customHeight="1">
      <c r="A140" s="3" t="s">
        <v>43</v>
      </c>
      <c r="B140" s="18"/>
      <c r="C140" s="1"/>
      <c r="D140" s="18"/>
    </row>
    <row r="141" spans="1:4" ht="15.75">
      <c r="A141" s="28" t="s">
        <v>49</v>
      </c>
      <c r="B141" s="20">
        <v>5171687</v>
      </c>
      <c r="C141" s="21">
        <v>35589</v>
      </c>
      <c r="D141" s="21">
        <f>B141-C141</f>
        <v>5136098</v>
      </c>
    </row>
    <row r="142" spans="1:4" ht="15.75">
      <c r="A142" s="28" t="s">
        <v>50</v>
      </c>
      <c r="B142" s="20">
        <f>D121</f>
        <v>391334099</v>
      </c>
      <c r="C142" s="21">
        <v>53343</v>
      </c>
      <c r="D142" s="21">
        <f>B142-C142</f>
        <v>391280756</v>
      </c>
    </row>
    <row r="143" spans="1:4" ht="15.75">
      <c r="A143" s="28"/>
      <c r="B143" s="20"/>
      <c r="C143" s="21"/>
      <c r="D143" s="21"/>
    </row>
    <row r="144" spans="1:4" ht="15.75">
      <c r="A144" s="3" t="s">
        <v>64</v>
      </c>
      <c r="B144" s="20">
        <v>609995321</v>
      </c>
      <c r="C144" s="21">
        <v>609995321</v>
      </c>
      <c r="D144" s="21">
        <f>B144-C144</f>
        <v>0</v>
      </c>
    </row>
    <row r="145" spans="1:4" ht="15.75">
      <c r="A145" s="25"/>
      <c r="B145" s="20"/>
      <c r="C145" s="21"/>
      <c r="D145" s="21"/>
    </row>
    <row r="146" spans="1:4" ht="15.75">
      <c r="A146" s="23" t="s">
        <v>45</v>
      </c>
      <c r="C146" s="24">
        <f>SUM(C140:C145)</f>
        <v>610084253</v>
      </c>
      <c r="D146" s="23"/>
    </row>
    <row r="147" spans="2:4" ht="15.75" customHeight="1">
      <c r="B147" s="18"/>
      <c r="C147" s="1"/>
      <c r="D147" s="18"/>
    </row>
    <row r="148" spans="1:4" ht="18.75">
      <c r="A148" s="36" t="s">
        <v>17</v>
      </c>
      <c r="B148" s="33"/>
      <c r="C148" s="33"/>
      <c r="D148" s="33"/>
    </row>
    <row r="149" ht="18.75">
      <c r="A149" s="12"/>
    </row>
    <row r="150" spans="1:4" ht="15.75">
      <c r="A150" s="35" t="s">
        <v>18</v>
      </c>
      <c r="B150" s="33"/>
      <c r="C150" s="33"/>
      <c r="D150" s="33"/>
    </row>
    <row r="151" ht="15.75">
      <c r="A151" s="6"/>
    </row>
    <row r="152" spans="1:4" ht="15.75">
      <c r="A152" s="7" t="s">
        <v>34</v>
      </c>
      <c r="B152" s="18" t="s">
        <v>28</v>
      </c>
      <c r="C152" s="18" t="s">
        <v>11</v>
      </c>
      <c r="D152" s="18" t="s">
        <v>7</v>
      </c>
    </row>
    <row r="153" spans="1:4" ht="15.75">
      <c r="A153" s="7" t="s">
        <v>8</v>
      </c>
      <c r="B153" s="22" t="s">
        <v>27</v>
      </c>
      <c r="D153" s="18" t="s">
        <v>9</v>
      </c>
    </row>
    <row r="154" spans="1:4" ht="15.75">
      <c r="A154" s="7"/>
      <c r="B154" s="22"/>
      <c r="D154" s="18"/>
    </row>
    <row r="155" spans="1:4" ht="15.75">
      <c r="A155" s="30" t="s">
        <v>53</v>
      </c>
      <c r="B155" s="20">
        <f>D24</f>
        <v>290165412</v>
      </c>
      <c r="C155" s="21">
        <v>298814200</v>
      </c>
      <c r="D155" s="21">
        <f>B155-C155</f>
        <v>-8648788</v>
      </c>
    </row>
    <row r="156" spans="1:4" ht="15.75">
      <c r="A156" s="30"/>
      <c r="B156" s="20"/>
      <c r="C156" s="21"/>
      <c r="D156" s="21"/>
    </row>
    <row r="157" spans="1:4" ht="15.75">
      <c r="A157" s="30" t="s">
        <v>55</v>
      </c>
      <c r="B157" s="20">
        <v>858291999</v>
      </c>
      <c r="C157" s="21">
        <v>8289867</v>
      </c>
      <c r="D157" s="21">
        <f>B157-C157</f>
        <v>850002132</v>
      </c>
    </row>
    <row r="158" spans="1:4" ht="15.75">
      <c r="A158" s="30"/>
      <c r="B158" s="20"/>
      <c r="C158" s="21"/>
      <c r="D158" s="21"/>
    </row>
    <row r="159" spans="1:4" ht="15.75">
      <c r="A159" s="30" t="s">
        <v>56</v>
      </c>
      <c r="B159" s="20">
        <v>2355600</v>
      </c>
      <c r="C159" s="21">
        <v>7800</v>
      </c>
      <c r="D159" s="21">
        <f>B159-C159</f>
        <v>2347800</v>
      </c>
    </row>
    <row r="160" spans="1:4" ht="15.75">
      <c r="A160" s="30"/>
      <c r="B160" s="20"/>
      <c r="C160" s="21"/>
      <c r="D160" s="21"/>
    </row>
    <row r="161" spans="1:4" ht="15.75">
      <c r="A161" s="30" t="s">
        <v>57</v>
      </c>
      <c r="B161" s="20">
        <v>221192645</v>
      </c>
      <c r="C161" s="21">
        <v>534461</v>
      </c>
      <c r="D161" s="21">
        <f>B161-C161</f>
        <v>220658184</v>
      </c>
    </row>
    <row r="162" spans="1:4" ht="15.75">
      <c r="A162" s="30"/>
      <c r="B162" s="20"/>
      <c r="C162" s="21"/>
      <c r="D162" s="21"/>
    </row>
    <row r="163" spans="1:4" ht="18" customHeight="1">
      <c r="A163" s="30" t="s">
        <v>88</v>
      </c>
      <c r="B163" s="20"/>
      <c r="C163" s="21"/>
      <c r="D163" s="21"/>
    </row>
    <row r="164" spans="1:4" ht="18" customHeight="1">
      <c r="A164" s="29" t="s">
        <v>89</v>
      </c>
      <c r="B164" s="20">
        <v>15703706</v>
      </c>
      <c r="C164" s="21">
        <v>6557513</v>
      </c>
      <c r="D164" s="21">
        <f>B164-C164</f>
        <v>9146193</v>
      </c>
    </row>
    <row r="165" spans="1:4" ht="15.75">
      <c r="A165" s="7"/>
      <c r="B165" s="20"/>
      <c r="C165" s="21"/>
      <c r="D165" s="21"/>
    </row>
    <row r="166" spans="1:4" ht="15.75">
      <c r="A166" s="23" t="s">
        <v>29</v>
      </c>
      <c r="B166" s="23"/>
      <c r="C166" s="24">
        <f>SUM(C155:C165)</f>
        <v>314203841</v>
      </c>
      <c r="D166" s="23"/>
    </row>
    <row r="167" ht="15.75">
      <c r="A167" s="9"/>
    </row>
    <row r="168" spans="1:4" ht="15.75">
      <c r="A168" s="7" t="s">
        <v>35</v>
      </c>
      <c r="B168" s="18" t="s">
        <v>10</v>
      </c>
      <c r="C168" s="18" t="s">
        <v>11</v>
      </c>
      <c r="D168" s="18" t="s">
        <v>7</v>
      </c>
    </row>
    <row r="169" spans="2:4" ht="15.75">
      <c r="B169" s="18" t="s">
        <v>9</v>
      </c>
      <c r="C169" s="1"/>
      <c r="D169" s="18" t="s">
        <v>9</v>
      </c>
    </row>
    <row r="170" spans="2:4" ht="15.75">
      <c r="B170" s="18"/>
      <c r="C170" s="1"/>
      <c r="D170" s="18"/>
    </row>
    <row r="171" ht="15.75">
      <c r="A171" s="3" t="s">
        <v>23</v>
      </c>
    </row>
    <row r="172" spans="1:4" ht="31.5">
      <c r="A172" s="29" t="s">
        <v>52</v>
      </c>
      <c r="B172" s="8">
        <v>937640</v>
      </c>
      <c r="C172" s="17">
        <v>319200</v>
      </c>
      <c r="D172" s="17">
        <f>B172+C172</f>
        <v>1256840</v>
      </c>
    </row>
    <row r="173" spans="1:4" ht="15.75">
      <c r="A173" s="29" t="s">
        <v>89</v>
      </c>
      <c r="B173" s="8">
        <v>0</v>
      </c>
      <c r="C173" s="17">
        <v>6557513</v>
      </c>
      <c r="D173" s="17">
        <f>B173+C173</f>
        <v>6557513</v>
      </c>
    </row>
    <row r="174" spans="1:4" ht="15.75">
      <c r="A174" s="29"/>
      <c r="B174" s="8"/>
      <c r="C174" s="17"/>
      <c r="D174" s="17"/>
    </row>
    <row r="175" spans="1:4" ht="15.75">
      <c r="A175" s="3" t="s">
        <v>54</v>
      </c>
      <c r="B175" s="8">
        <f>D155</f>
        <v>-8648788</v>
      </c>
      <c r="C175" s="17">
        <v>8832128</v>
      </c>
      <c r="D175" s="17">
        <f>B175+C175</f>
        <v>183340</v>
      </c>
    </row>
    <row r="176" spans="1:4" ht="15.75">
      <c r="A176" s="3"/>
      <c r="B176" s="8"/>
      <c r="C176" s="17"/>
      <c r="D176" s="17"/>
    </row>
    <row r="177" spans="1:4" ht="15.75">
      <c r="A177" s="6" t="s">
        <v>65</v>
      </c>
      <c r="B177" s="8">
        <v>311500281</v>
      </c>
      <c r="C177" s="17">
        <v>298495000</v>
      </c>
      <c r="D177" s="17">
        <f>B177+C177</f>
        <v>609995281</v>
      </c>
    </row>
    <row r="178" spans="1:4" ht="15.75">
      <c r="A178" s="26"/>
      <c r="B178" s="16"/>
      <c r="C178" s="15"/>
      <c r="D178" s="15"/>
    </row>
    <row r="179" spans="1:4" ht="15.75">
      <c r="A179" s="23" t="s">
        <v>30</v>
      </c>
      <c r="B179" s="23"/>
      <c r="C179" s="24">
        <f>SUM(C172:C178)</f>
        <v>314203841</v>
      </c>
      <c r="D179" s="23"/>
    </row>
    <row r="180" spans="1:4" ht="15.75">
      <c r="A180" s="23"/>
      <c r="B180" s="23"/>
      <c r="C180" s="23"/>
      <c r="D180" s="23"/>
    </row>
    <row r="181" spans="1:4" ht="15.75">
      <c r="A181" s="34" t="s">
        <v>19</v>
      </c>
      <c r="B181" s="34"/>
      <c r="C181" s="34"/>
      <c r="D181" s="34"/>
    </row>
    <row r="182" spans="1:4" ht="15.75">
      <c r="A182" s="2"/>
      <c r="B182" s="2"/>
      <c r="C182" s="2"/>
      <c r="D182" s="2"/>
    </row>
    <row r="183" spans="1:4" ht="15.75">
      <c r="A183" s="35" t="s">
        <v>67</v>
      </c>
      <c r="B183" s="35"/>
      <c r="C183" s="35"/>
      <c r="D183" s="35"/>
    </row>
    <row r="184" ht="15.75">
      <c r="A184" s="3"/>
    </row>
    <row r="185" ht="15.75">
      <c r="A185" s="3" t="s">
        <v>66</v>
      </c>
    </row>
    <row r="186" ht="15.75">
      <c r="A186" s="3" t="s">
        <v>16</v>
      </c>
    </row>
    <row r="187" ht="15.75">
      <c r="A187" s="3"/>
    </row>
    <row r="188" ht="15.75">
      <c r="A188" s="3"/>
    </row>
    <row r="189" ht="15.75">
      <c r="A189" s="3"/>
    </row>
    <row r="190" spans="1:3" ht="15.75">
      <c r="A190" s="4" t="s">
        <v>20</v>
      </c>
      <c r="B190" s="4"/>
      <c r="C190" s="4" t="s">
        <v>33</v>
      </c>
    </row>
    <row r="191" spans="1:3" ht="15.75">
      <c r="A191" s="4" t="s">
        <v>31</v>
      </c>
      <c r="B191" s="4"/>
      <c r="C191" s="4" t="s">
        <v>32</v>
      </c>
    </row>
  </sheetData>
  <sheetProtection/>
  <mergeCells count="17">
    <mergeCell ref="A1:D1"/>
    <mergeCell ref="A2:D2"/>
    <mergeCell ref="A4:D4"/>
    <mergeCell ref="A6:D6"/>
    <mergeCell ref="A100:D100"/>
    <mergeCell ref="A19:D19"/>
    <mergeCell ref="A7:D7"/>
    <mergeCell ref="A9:D9"/>
    <mergeCell ref="A11:D11"/>
    <mergeCell ref="A13:D13"/>
    <mergeCell ref="A81:D81"/>
    <mergeCell ref="A181:D181"/>
    <mergeCell ref="A183:D183"/>
    <mergeCell ref="A107:D107"/>
    <mergeCell ref="A148:D148"/>
    <mergeCell ref="A150:D150"/>
    <mergeCell ref="A135:D135"/>
  </mergeCells>
  <printOptions/>
  <pageMargins left="0.5905511811023623" right="0.7480314960629921" top="0.984251968503937" bottom="0.984251968503937" header="0.5118110236220472" footer="0.5118110236220472"/>
  <pageSetup horizontalDpi="300" verticalDpi="300" orientation="portrait" paperSize="9" r:id="rId1"/>
  <rowBreaks count="4" manualBreakCount="4">
    <brk id="42" max="3" man="1"/>
    <brk id="80" max="3" man="1"/>
    <brk id="124" max="3" man="1"/>
    <brk id="1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Celldömölk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Mesterházyné Kovács Lilla</dc:creator>
  <cp:keywords/>
  <dc:description/>
  <cp:lastModifiedBy>Mesterházyné Kovács Lilla</cp:lastModifiedBy>
  <cp:lastPrinted>2009-02-26T08:10:18Z</cp:lastPrinted>
  <dcterms:created xsi:type="dcterms:W3CDTF">2006-04-04T13:01:36Z</dcterms:created>
  <dcterms:modified xsi:type="dcterms:W3CDTF">2009-02-26T08:11:43Z</dcterms:modified>
  <cp:category/>
  <cp:version/>
  <cp:contentType/>
  <cp:contentStatus/>
</cp:coreProperties>
</file>