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615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'Munka1'!$A$1:$D$181</definedName>
  </definedNames>
  <calcPr fullCalcOnLoad="1"/>
</workbook>
</file>

<file path=xl/sharedStrings.xml><?xml version="1.0" encoding="utf-8"?>
<sst xmlns="http://schemas.openxmlformats.org/spreadsheetml/2006/main" count="151" uniqueCount="117">
  <si>
    <t>CELLDÖMÖLK VÁROS ÖNKORMÁNYZATA</t>
  </si>
  <si>
    <t xml:space="preserve">KÉPVISELŐTESTÜLETÉNEK </t>
  </si>
  <si>
    <t>rendeletének módosításáról</t>
  </si>
  <si>
    <t>1.§</t>
  </si>
  <si>
    <t>2./ A bevétel növekedés az alábbi jogcímek változásából tevődik össze:</t>
  </si>
  <si>
    <t xml:space="preserve">                                                 </t>
  </si>
  <si>
    <t>Módosított</t>
  </si>
  <si>
    <t xml:space="preserve">                                                                    </t>
  </si>
  <si>
    <t>előirányzat</t>
  </si>
  <si>
    <t>Jelenlegi</t>
  </si>
  <si>
    <t>Módosítás</t>
  </si>
  <si>
    <t>2. §</t>
  </si>
  <si>
    <t>Jelenlegi előirányzat:</t>
  </si>
  <si>
    <t>2./ A kiadások növekedése a kiadási jogcímeket az alábbiak szerint érinti:</t>
  </si>
  <si>
    <t xml:space="preserve">          </t>
  </si>
  <si>
    <t xml:space="preserve"> </t>
  </si>
  <si>
    <t>3. §</t>
  </si>
  <si>
    <t>A képviselőtestület az egyes feladatcsoportok között az alábbi átcsoportosításokat rendeli el:</t>
  </si>
  <si>
    <t xml:space="preserve">Kiadás csökkenés                                    </t>
  </si>
  <si>
    <t>Kiadás növekedés</t>
  </si>
  <si>
    <t>4. §</t>
  </si>
  <si>
    <t xml:space="preserve">        Baranyai Attiláné dr. </t>
  </si>
  <si>
    <t>Módosítás:</t>
  </si>
  <si>
    <t>Módosított előirányzat:</t>
  </si>
  <si>
    <t xml:space="preserve">       Jelenlegi        </t>
  </si>
  <si>
    <t xml:space="preserve">               Módosítás             </t>
  </si>
  <si>
    <t xml:space="preserve">Módosított előirányzat: </t>
  </si>
  <si>
    <t xml:space="preserve">     előirányzat                                       </t>
  </si>
  <si>
    <t xml:space="preserve">          Jelenlegi            </t>
  </si>
  <si>
    <t xml:space="preserve">Csökkenés összesen: </t>
  </si>
  <si>
    <t>Növekedés összesen:</t>
  </si>
  <si>
    <t>jegyző</t>
  </si>
  <si>
    <t>polgármester</t>
  </si>
  <si>
    <t>Fehér László</t>
  </si>
  <si>
    <t>Bevétel növekedés</t>
  </si>
  <si>
    <t>az önkormányzat 2007. évi pénzügyi tervéről szóló 2/2007./II.21./ sz.</t>
  </si>
  <si>
    <t>* Városi Általános Iskola</t>
  </si>
  <si>
    <t>* Városgondnokság</t>
  </si>
  <si>
    <r>
      <t xml:space="preserve">* 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Kiegészítő</t>
    </r>
    <r>
      <rPr>
        <sz val="12"/>
        <rFont val="Times New Roman"/>
        <family val="1"/>
      </rPr>
      <t xml:space="preserve"> gyermekvédelmi</t>
    </r>
  </si>
  <si>
    <t>támogatás</t>
  </si>
  <si>
    <r>
      <t>*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Rendszeres szociális segély</t>
    </r>
  </si>
  <si>
    <r>
      <t xml:space="preserve">* 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Időskorúak járadéka</t>
    </r>
  </si>
  <si>
    <t>* Ápolási díj és járulékai</t>
  </si>
  <si>
    <t>* Lakásfenntartási támogatás</t>
  </si>
  <si>
    <t>* Adósságcsökkentési támogatás</t>
  </si>
  <si>
    <t>a. Normatív, kötött felhasználású  támogatás</t>
  </si>
  <si>
    <t>b. Központosított előirányzatok</t>
  </si>
  <si>
    <t>* Vizitdíj visszafizetésének támogatása</t>
  </si>
  <si>
    <t>* Létszámleépítés támogatása</t>
  </si>
  <si>
    <t>* 13. havi illetmény megelőlegezésére</t>
  </si>
  <si>
    <t>Bevétel csökkenés</t>
  </si>
  <si>
    <t>a. Működési célú támogatások</t>
  </si>
  <si>
    <t>aa. Népjóléti Szolgálat költségvetésében</t>
  </si>
  <si>
    <t>* rendszeres szociális segélyre</t>
  </si>
  <si>
    <r>
      <t xml:space="preserve">* 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időskorúak járadékára</t>
    </r>
  </si>
  <si>
    <t>* ápolási díj és járulékaira</t>
  </si>
  <si>
    <r>
      <t xml:space="preserve">* 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lakásfenntartási támogatásra</t>
    </r>
  </si>
  <si>
    <t>* adósságcsökkentési támogatásra</t>
  </si>
  <si>
    <t>ab. Polgármesteri Hivatal költségvetésében</t>
  </si>
  <si>
    <t>* Kiegészítő gyermekvédelmi</t>
  </si>
  <si>
    <t>támogatásra</t>
  </si>
  <si>
    <t>b. Működési kiadások</t>
  </si>
  <si>
    <t>ba. Intézményfinanszírozás</t>
  </si>
  <si>
    <t>* Városi Óvoda</t>
  </si>
  <si>
    <t>* Berzsenyi Dániel Gimnázium</t>
  </si>
  <si>
    <t>* Műszaki Szakközépiskola</t>
  </si>
  <si>
    <t>* Ádám Jenő Zeneiskola</t>
  </si>
  <si>
    <t>* Kemenesaljai Művelődési Központ és Könyvtár</t>
  </si>
  <si>
    <t>* Népjóléti Szolgálat</t>
  </si>
  <si>
    <t>* Kemenesaljai Egyesített Kórház</t>
  </si>
  <si>
    <t>* Városi Tűzoltóság</t>
  </si>
  <si>
    <t>* Tourinform Iroda</t>
  </si>
  <si>
    <t>bb. Polgármesteri Hivatal</t>
  </si>
  <si>
    <t>* 751153-as szakfeladat</t>
  </si>
  <si>
    <t>* Vizitdíj visszatérítése</t>
  </si>
  <si>
    <t>A képviselőtestület az önkormányzathoz érkezett központi források, a képviselőtestület korábbi döntései, egyes feladatok végrehajtása során szükségessé váló átcsoportosítások miatt a pénzügyi tervet az alábbiak szerint módosítja.</t>
  </si>
  <si>
    <t>b. Működési hitel</t>
  </si>
  <si>
    <t>Ez a rendelet 2007. november 29-én lép hatályba.</t>
  </si>
  <si>
    <t>Celldömölk, 2007. november 28.</t>
  </si>
  <si>
    <t>c. Működési hitel</t>
  </si>
  <si>
    <t>c. Működési célú pénzeszközátadás államháztartáson kívülre</t>
  </si>
  <si>
    <t>a. Helyi önkormányzatot megillető SZJA</t>
  </si>
  <si>
    <t>a. Helyi adók</t>
  </si>
  <si>
    <t>* Iparűzési adó</t>
  </si>
  <si>
    <t>b. Normatív állami hozzájárulás</t>
  </si>
  <si>
    <t>c. Működési célú pénzátvétel</t>
  </si>
  <si>
    <t>* Többcélú Kistérségi Társulástól</t>
  </si>
  <si>
    <t>d. Normatív állami hozzájárulás</t>
  </si>
  <si>
    <t>d. Vis major feladatok támogatása</t>
  </si>
  <si>
    <t>* KMKK színházterem felújítása</t>
  </si>
  <si>
    <t>e. Falhalmozási célú pénzátvétel ÁH-on belülről</t>
  </si>
  <si>
    <t>* OPÁL Tartálypark Rt.-től</t>
  </si>
  <si>
    <t>e. Működési célú pénzátvétel</t>
  </si>
  <si>
    <t>a. Felhalmozási célú kölcsönnyújtás</t>
  </si>
  <si>
    <t>* Lakosságnak kamatmentes kölcsön</t>
  </si>
  <si>
    <t>a. Felhalmozási célú pénzeszközátadás</t>
  </si>
  <si>
    <t>* Lakosságnak vissza nem térítendő támogatás lakáscélra</t>
  </si>
  <si>
    <t>d. Működési célú pénzátvétel</t>
  </si>
  <si>
    <t>* Közoktatási Közalapítványtól</t>
  </si>
  <si>
    <t>* 921925-ös szakfeladat</t>
  </si>
  <si>
    <t>* 751164-es szakfeladat</t>
  </si>
  <si>
    <t>* Cigány Kisebbségi Önkormányzat polgármesteri hivataltól</t>
  </si>
  <si>
    <t>* Cigány Kisebbségi Önkormányzat OTP Bank Nyrt.-től</t>
  </si>
  <si>
    <t>* 751142-es szakfeladat</t>
  </si>
  <si>
    <t>b. Beruházások</t>
  </si>
  <si>
    <t>* Sági úti leállósáv</t>
  </si>
  <si>
    <t>b. Polgármesteri Hivatal</t>
  </si>
  <si>
    <t>* 631211-es szakfeladat</t>
  </si>
  <si>
    <t>* 921815-ös szakfeladat</t>
  </si>
  <si>
    <t>c. Rendkívüli gyermekvédelmi támogatás</t>
  </si>
  <si>
    <t>c. Intézményfinanszírozás</t>
  </si>
  <si>
    <t>d. Működési célú pénzeszközátadás államháztartáson kívülre</t>
  </si>
  <si>
    <t>* Szent Benedek Katolikus Általános Iskola bérlettérítés</t>
  </si>
  <si>
    <t>* Közoktatásfejlesztési célok támogatása</t>
  </si>
  <si>
    <t>27/2007. /XI.28./ sz. rendelete</t>
  </si>
  <si>
    <t>1./ A képviselőtestület a pénzügyi terv kiadásainak főösszegét 36.882.377 Ft-tal növeli.</t>
  </si>
  <si>
    <t>1./ A képviselőtestület a pénzügyi terv bevételeinek főösszegét 36.882.377 Ft-tal növeli.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</si>
</sst>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4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5" fillId="0" borderId="0" xfId="0" applyFont="1" applyAlignment="1">
      <alignment/>
    </xf>
    <xf numFmtId="6" fontId="2" fillId="0" borderId="0" xfId="0" applyNumberFormat="1" applyFont="1" applyAlignment="1">
      <alignment horizontal="justify"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4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/>
    </xf>
    <xf numFmtId="6" fontId="2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6" fontId="5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6" fontId="1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 indent="2"/>
    </xf>
    <xf numFmtId="6" fontId="0" fillId="0" borderId="0" xfId="0" applyNumberFormat="1" applyAlignment="1">
      <alignment/>
    </xf>
    <xf numFmtId="6" fontId="5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 wrapText="1" indent="2"/>
    </xf>
    <xf numFmtId="49" fontId="5" fillId="0" borderId="0" xfId="0" applyNumberFormat="1" applyFont="1" applyAlignment="1">
      <alignment horizontal="left" wrapText="1" indent="2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2" fillId="0" borderId="0" xfId="0" applyNumberFormat="1" applyFont="1" applyAlignment="1">
      <alignment horizontal="justify"/>
    </xf>
    <xf numFmtId="6" fontId="8" fillId="0" borderId="0" xfId="0" applyNumberFormat="1" applyFont="1" applyAlignment="1">
      <alignment horizontal="right"/>
    </xf>
    <xf numFmtId="6" fontId="1" fillId="0" borderId="0" xfId="0" applyNumberFormat="1" applyFont="1" applyAlignment="1">
      <alignment/>
    </xf>
    <xf numFmtId="0" fontId="2" fillId="0" borderId="0" xfId="0" applyFont="1" applyAlignment="1">
      <alignment horizontal="left" indent="3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 indent="2"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6" fontId="1" fillId="0" borderId="0" xfId="0" applyNumberFormat="1" applyFont="1" applyAlignment="1">
      <alignment horizontal="right"/>
    </xf>
    <xf numFmtId="6" fontId="5" fillId="0" borderId="0" xfId="0" applyNumberFormat="1" applyFont="1" applyFill="1" applyAlignment="1">
      <alignment horizontal="left"/>
    </xf>
    <xf numFmtId="6" fontId="5" fillId="0" borderId="0" xfId="0" applyNumberFormat="1" applyFont="1" applyFill="1" applyAlignment="1">
      <alignment horizontal="left"/>
    </xf>
    <xf numFmtId="6" fontId="2" fillId="0" borderId="0" xfId="0" applyNumberFormat="1" applyFont="1" applyFill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2"/>
  <sheetViews>
    <sheetView tabSelected="1" zoomScalePageLayoutView="0" workbookViewId="0" topLeftCell="A1">
      <selection activeCell="B54" sqref="B54"/>
    </sheetView>
  </sheetViews>
  <sheetFormatPr defaultColWidth="9.00390625" defaultRowHeight="12.75"/>
  <cols>
    <col min="1" max="1" width="37.875" style="0" customWidth="1"/>
    <col min="2" max="2" width="17.25390625" style="0" customWidth="1"/>
    <col min="3" max="4" width="16.25390625" style="0" customWidth="1"/>
  </cols>
  <sheetData>
    <row r="1" spans="1:4" ht="15.75">
      <c r="A1" s="46" t="s">
        <v>0</v>
      </c>
      <c r="B1" s="47"/>
      <c r="C1" s="47"/>
      <c r="D1" s="47"/>
    </row>
    <row r="2" spans="1:4" ht="15.75">
      <c r="A2" s="46" t="s">
        <v>1</v>
      </c>
      <c r="B2" s="47"/>
      <c r="C2" s="47"/>
      <c r="D2" s="47"/>
    </row>
    <row r="3" ht="15.75">
      <c r="A3" s="2"/>
    </row>
    <row r="4" spans="1:4" ht="15.75">
      <c r="A4" s="46" t="s">
        <v>114</v>
      </c>
      <c r="B4" s="47"/>
      <c r="C4" s="47"/>
      <c r="D4" s="47"/>
    </row>
    <row r="5" ht="15.75">
      <c r="A5" s="2"/>
    </row>
    <row r="6" spans="1:4" ht="15.75">
      <c r="A6" s="46" t="s">
        <v>35</v>
      </c>
      <c r="B6" s="47"/>
      <c r="C6" s="47"/>
      <c r="D6" s="47"/>
    </row>
    <row r="7" spans="1:4" ht="15.75">
      <c r="A7" s="46" t="s">
        <v>2</v>
      </c>
      <c r="B7" s="47"/>
      <c r="C7" s="47"/>
      <c r="D7" s="47"/>
    </row>
    <row r="8" ht="18.75">
      <c r="A8" s="5"/>
    </row>
    <row r="9" ht="18" customHeight="1">
      <c r="A9" s="6"/>
    </row>
    <row r="10" spans="1:4" ht="49.5" customHeight="1">
      <c r="A10" s="48" t="s">
        <v>75</v>
      </c>
      <c r="B10" s="48"/>
      <c r="C10" s="48"/>
      <c r="D10" s="48"/>
    </row>
    <row r="11" ht="15.75">
      <c r="A11" s="6"/>
    </row>
    <row r="12" spans="1:4" ht="15.75">
      <c r="A12" s="49" t="s">
        <v>3</v>
      </c>
      <c r="B12" s="47"/>
      <c r="C12" s="47"/>
      <c r="D12" s="47"/>
    </row>
    <row r="13" ht="15.75">
      <c r="A13" s="4"/>
    </row>
    <row r="14" spans="1:4" ht="15.75" customHeight="1">
      <c r="A14" s="50" t="s">
        <v>116</v>
      </c>
      <c r="B14" s="47"/>
      <c r="C14" s="47"/>
      <c r="D14" s="47"/>
    </row>
    <row r="15" ht="15.75">
      <c r="A15" s="6"/>
    </row>
    <row r="16" spans="1:4" ht="15.75">
      <c r="A16" s="3" t="s">
        <v>12</v>
      </c>
      <c r="B16" s="45">
        <v>5505382824</v>
      </c>
      <c r="D16" s="6"/>
    </row>
    <row r="17" spans="1:4" ht="15.75">
      <c r="A17" s="3" t="s">
        <v>22</v>
      </c>
      <c r="B17" s="15">
        <f>C47</f>
        <v>36882377</v>
      </c>
      <c r="D17" s="6"/>
    </row>
    <row r="18" spans="1:2" ht="15.75">
      <c r="A18" s="3" t="s">
        <v>23</v>
      </c>
      <c r="B18" s="15">
        <f>B16+B17</f>
        <v>5542265201</v>
      </c>
    </row>
    <row r="19" ht="15.75">
      <c r="A19" s="6"/>
    </row>
    <row r="20" spans="1:4" ht="13.5">
      <c r="A20" s="50" t="s">
        <v>4</v>
      </c>
      <c r="B20" s="47"/>
      <c r="C20" s="47"/>
      <c r="D20" s="47"/>
    </row>
    <row r="21" spans="1:4" ht="15.75">
      <c r="A21" s="6"/>
      <c r="B21" s="12"/>
      <c r="C21" s="12"/>
      <c r="D21" s="12"/>
    </row>
    <row r="22" spans="1:4" ht="15.75">
      <c r="A22" s="7" t="s">
        <v>5</v>
      </c>
      <c r="B22" s="16" t="s">
        <v>24</v>
      </c>
      <c r="C22" s="16" t="s">
        <v>25</v>
      </c>
      <c r="D22" s="16" t="s">
        <v>6</v>
      </c>
    </row>
    <row r="23" spans="1:4" ht="15.75">
      <c r="A23" s="3" t="s">
        <v>7</v>
      </c>
      <c r="B23" s="17" t="s">
        <v>8</v>
      </c>
      <c r="C23" s="12"/>
      <c r="D23" s="4" t="s">
        <v>8</v>
      </c>
    </row>
    <row r="24" spans="1:4" ht="15.75">
      <c r="A24" s="3"/>
      <c r="B24" s="17"/>
      <c r="C24" s="12"/>
      <c r="D24" s="4"/>
    </row>
    <row r="25" spans="1:3" ht="31.5">
      <c r="A25" s="37" t="s">
        <v>45</v>
      </c>
      <c r="B25" s="3"/>
      <c r="C25" s="3"/>
    </row>
    <row r="26" ht="15.75">
      <c r="A26" s="13" t="s">
        <v>38</v>
      </c>
    </row>
    <row r="27" spans="1:4" ht="15.75">
      <c r="A27" s="36" t="s">
        <v>39</v>
      </c>
      <c r="B27" s="8">
        <v>182490</v>
      </c>
      <c r="C27" s="15">
        <v>17907</v>
      </c>
      <c r="D27" s="15">
        <f>B27+C27</f>
        <v>200397</v>
      </c>
    </row>
    <row r="28" spans="1:4" ht="15.75">
      <c r="A28" s="13" t="s">
        <v>40</v>
      </c>
      <c r="B28" s="8">
        <v>7248396</v>
      </c>
      <c r="C28" s="15">
        <v>1023697</v>
      </c>
      <c r="D28" s="15">
        <f aca="true" t="shared" si="0" ref="D28:D45">B28+C28</f>
        <v>8272093</v>
      </c>
    </row>
    <row r="29" spans="1:4" ht="15.75">
      <c r="A29" s="13" t="s">
        <v>41</v>
      </c>
      <c r="B29" s="8">
        <v>567215</v>
      </c>
      <c r="C29" s="15">
        <v>63484</v>
      </c>
      <c r="D29" s="15">
        <f t="shared" si="0"/>
        <v>630699</v>
      </c>
    </row>
    <row r="30" spans="1:4" ht="15.75">
      <c r="A30" s="13" t="s">
        <v>42</v>
      </c>
      <c r="B30" s="8">
        <v>5131035</v>
      </c>
      <c r="C30" s="15">
        <v>757027</v>
      </c>
      <c r="D30" s="15">
        <f t="shared" si="0"/>
        <v>5888062</v>
      </c>
    </row>
    <row r="31" spans="1:4" ht="15.75">
      <c r="A31" s="13" t="s">
        <v>43</v>
      </c>
      <c r="B31" s="8">
        <v>5435889</v>
      </c>
      <c r="C31" s="15">
        <v>629280</v>
      </c>
      <c r="D31" s="15">
        <f t="shared" si="0"/>
        <v>6065169</v>
      </c>
    </row>
    <row r="32" spans="1:4" ht="15.75">
      <c r="A32" s="13" t="s">
        <v>44</v>
      </c>
      <c r="B32" s="8">
        <v>649698</v>
      </c>
      <c r="C32" s="15">
        <v>9731</v>
      </c>
      <c r="D32" s="15">
        <f t="shared" si="0"/>
        <v>659429</v>
      </c>
    </row>
    <row r="33" spans="1:4" ht="15.75">
      <c r="A33" s="6"/>
      <c r="C33" s="25"/>
      <c r="D33" s="15"/>
    </row>
    <row r="34" spans="1:4" ht="15.75">
      <c r="A34" s="6" t="s">
        <v>46</v>
      </c>
      <c r="C34" s="25"/>
      <c r="D34" s="15"/>
    </row>
    <row r="35" spans="1:4" ht="15.75" customHeight="1">
      <c r="A35" s="24" t="s">
        <v>47</v>
      </c>
      <c r="B35" s="8">
        <v>900</v>
      </c>
      <c r="C35" s="15">
        <v>3900</v>
      </c>
      <c r="D35" s="15">
        <f t="shared" si="0"/>
        <v>4800</v>
      </c>
    </row>
    <row r="36" spans="1:4" ht="15.75" customHeight="1">
      <c r="A36" s="24" t="s">
        <v>48</v>
      </c>
      <c r="B36" s="8">
        <v>7560353</v>
      </c>
      <c r="C36" s="15">
        <v>15969097</v>
      </c>
      <c r="D36" s="15">
        <f t="shared" si="0"/>
        <v>23529450</v>
      </c>
    </row>
    <row r="37" spans="1:4" ht="15.75" customHeight="1">
      <c r="A37" s="24" t="s">
        <v>49</v>
      </c>
      <c r="B37" s="8">
        <v>38273362</v>
      </c>
      <c r="C37" s="15">
        <v>9406891</v>
      </c>
      <c r="D37" s="15">
        <f t="shared" si="0"/>
        <v>47680253</v>
      </c>
    </row>
    <row r="38" spans="1:4" ht="30.75" customHeight="1">
      <c r="A38" s="24" t="s">
        <v>113</v>
      </c>
      <c r="B38" s="8">
        <v>0</v>
      </c>
      <c r="C38" s="15">
        <v>415440</v>
      </c>
      <c r="D38" s="15">
        <f t="shared" si="0"/>
        <v>415440</v>
      </c>
    </row>
    <row r="39" spans="1:4" ht="15.75">
      <c r="A39" s="33"/>
      <c r="B39" s="8"/>
      <c r="C39" s="15"/>
      <c r="D39" s="15"/>
    </row>
    <row r="40" spans="1:4" ht="15.75">
      <c r="A40" s="33" t="s">
        <v>79</v>
      </c>
      <c r="B40" s="8">
        <v>320205316</v>
      </c>
      <c r="C40" s="15">
        <v>6535923</v>
      </c>
      <c r="D40" s="15">
        <f t="shared" si="0"/>
        <v>326741239</v>
      </c>
    </row>
    <row r="41" spans="1:4" ht="15.75">
      <c r="A41" s="33"/>
      <c r="B41" s="8"/>
      <c r="C41" s="15"/>
      <c r="D41" s="15"/>
    </row>
    <row r="42" spans="1:4" ht="15.75">
      <c r="A42" s="33" t="s">
        <v>97</v>
      </c>
      <c r="B42" s="8"/>
      <c r="C42" s="15"/>
      <c r="D42" s="15"/>
    </row>
    <row r="43" spans="1:4" ht="15.75">
      <c r="A43" s="24" t="s">
        <v>98</v>
      </c>
      <c r="B43" s="8">
        <v>0</v>
      </c>
      <c r="C43" s="15">
        <v>1000000</v>
      </c>
      <c r="D43" s="15">
        <f t="shared" si="0"/>
        <v>1000000</v>
      </c>
    </row>
    <row r="44" spans="1:4" ht="31.5">
      <c r="A44" s="24" t="s">
        <v>101</v>
      </c>
      <c r="B44" s="8">
        <v>0</v>
      </c>
      <c r="C44" s="15">
        <v>1000000</v>
      </c>
      <c r="D44" s="15">
        <f t="shared" si="0"/>
        <v>1000000</v>
      </c>
    </row>
    <row r="45" spans="1:4" ht="31.5">
      <c r="A45" s="24" t="s">
        <v>102</v>
      </c>
      <c r="B45" s="8">
        <v>0</v>
      </c>
      <c r="C45" s="15">
        <v>50000</v>
      </c>
      <c r="D45" s="15">
        <f t="shared" si="0"/>
        <v>50000</v>
      </c>
    </row>
    <row r="46" spans="1:4" ht="15.75">
      <c r="A46" s="24"/>
      <c r="B46" s="8"/>
      <c r="C46" s="15"/>
      <c r="D46" s="15"/>
    </row>
    <row r="47" spans="1:4" ht="15.75">
      <c r="A47" s="21" t="s">
        <v>30</v>
      </c>
      <c r="C47" s="22">
        <f>SUM(C27:C46)</f>
        <v>36882377</v>
      </c>
      <c r="D47" s="1"/>
    </row>
    <row r="48" spans="1:4" ht="15.75">
      <c r="A48" s="21"/>
      <c r="C48" s="22"/>
      <c r="D48" s="1"/>
    </row>
    <row r="49" spans="1:4" ht="15.75">
      <c r="A49" s="3"/>
      <c r="B49" s="17"/>
      <c r="C49" s="15"/>
      <c r="D49" s="4"/>
    </row>
    <row r="50" spans="1:4" ht="15.75">
      <c r="A50" s="3"/>
      <c r="B50" s="17" t="s">
        <v>11</v>
      </c>
      <c r="C50" s="12"/>
      <c r="D50" s="4"/>
    </row>
    <row r="51" ht="15.75">
      <c r="A51" s="2"/>
    </row>
    <row r="52" spans="1:4" ht="15.75">
      <c r="A52" s="51" t="s">
        <v>115</v>
      </c>
      <c r="B52" s="47"/>
      <c r="C52" s="47"/>
      <c r="D52" s="47"/>
    </row>
    <row r="53" ht="15.75">
      <c r="A53" s="6"/>
    </row>
    <row r="54" spans="1:3" ht="15.75">
      <c r="A54" s="3" t="s">
        <v>12</v>
      </c>
      <c r="B54" s="45">
        <v>5505382824</v>
      </c>
      <c r="C54" s="6"/>
    </row>
    <row r="55" spans="1:2" ht="15.75">
      <c r="A55" s="3" t="s">
        <v>22</v>
      </c>
      <c r="B55" s="19">
        <f>C99</f>
        <v>36882377</v>
      </c>
    </row>
    <row r="56" spans="1:2" ht="15.75">
      <c r="A56" s="3" t="s">
        <v>26</v>
      </c>
      <c r="B56" s="19">
        <f>B54+B55</f>
        <v>5542265201</v>
      </c>
    </row>
    <row r="57" ht="15.75">
      <c r="A57" s="6"/>
    </row>
    <row r="58" spans="1:4" ht="15.75">
      <c r="A58" s="51" t="s">
        <v>13</v>
      </c>
      <c r="B58" s="47"/>
      <c r="C58" s="47"/>
      <c r="D58" s="47"/>
    </row>
    <row r="59" ht="15.75">
      <c r="A59" s="6"/>
    </row>
    <row r="60" spans="1:4" ht="15.75">
      <c r="A60" s="7" t="s">
        <v>14</v>
      </c>
      <c r="B60" s="16" t="s">
        <v>9</v>
      </c>
      <c r="C60" s="16" t="s">
        <v>10</v>
      </c>
      <c r="D60" s="16" t="s">
        <v>6</v>
      </c>
    </row>
    <row r="61" spans="2:4" ht="15.75">
      <c r="B61" s="16" t="s">
        <v>8</v>
      </c>
      <c r="C61" s="1"/>
      <c r="D61" s="16" t="s">
        <v>8</v>
      </c>
    </row>
    <row r="62" ht="15.75">
      <c r="B62" s="10" t="s">
        <v>15</v>
      </c>
    </row>
    <row r="63" ht="15.75" customHeight="1">
      <c r="A63" s="3" t="s">
        <v>51</v>
      </c>
    </row>
    <row r="64" spans="1:4" ht="15.75">
      <c r="A64" s="3" t="s">
        <v>52</v>
      </c>
      <c r="B64" s="18">
        <v>335591385</v>
      </c>
      <c r="D64" s="19">
        <f>B64+SUM(C65:C69)</f>
        <v>338074604</v>
      </c>
    </row>
    <row r="65" spans="1:4" ht="15.75">
      <c r="A65" s="38" t="s">
        <v>53</v>
      </c>
      <c r="B65" s="18">
        <v>7248396</v>
      </c>
      <c r="C65" s="19">
        <v>1023697</v>
      </c>
      <c r="D65" s="19">
        <f>B65+C65</f>
        <v>8272093</v>
      </c>
    </row>
    <row r="66" spans="1:4" ht="15.75">
      <c r="A66" s="13" t="s">
        <v>54</v>
      </c>
      <c r="B66" s="18">
        <v>567215</v>
      </c>
      <c r="C66" s="19">
        <v>63484</v>
      </c>
      <c r="D66" s="19">
        <f aca="true" t="shared" si="1" ref="D66:D73">B66+C66</f>
        <v>630699</v>
      </c>
    </row>
    <row r="67" spans="1:4" ht="15.75">
      <c r="A67" s="13" t="s">
        <v>55</v>
      </c>
      <c r="B67" s="18">
        <v>5131035</v>
      </c>
      <c r="C67" s="19">
        <v>757027</v>
      </c>
      <c r="D67" s="19">
        <f t="shared" si="1"/>
        <v>5888062</v>
      </c>
    </row>
    <row r="68" spans="1:4" ht="15.75">
      <c r="A68" s="13" t="s">
        <v>56</v>
      </c>
      <c r="B68" s="18">
        <v>5435889</v>
      </c>
      <c r="C68" s="19">
        <v>629280</v>
      </c>
      <c r="D68" s="19">
        <f t="shared" si="1"/>
        <v>6065169</v>
      </c>
    </row>
    <row r="69" spans="1:4" ht="15.75">
      <c r="A69" s="13" t="s">
        <v>57</v>
      </c>
      <c r="B69" s="18">
        <v>649698</v>
      </c>
      <c r="C69" s="19">
        <v>9731</v>
      </c>
      <c r="D69" s="19">
        <f t="shared" si="1"/>
        <v>659429</v>
      </c>
    </row>
    <row r="70" spans="1:4" ht="15.75">
      <c r="A70" s="39"/>
      <c r="B70" s="40"/>
      <c r="C70" s="19"/>
      <c r="D70" s="19"/>
    </row>
    <row r="71" spans="1:4" ht="15.75">
      <c r="A71" s="3" t="s">
        <v>58</v>
      </c>
      <c r="B71" s="40"/>
      <c r="C71" s="19"/>
      <c r="D71" s="19"/>
    </row>
    <row r="72" spans="1:4" ht="15.75">
      <c r="A72" s="38" t="s">
        <v>59</v>
      </c>
      <c r="B72" s="18"/>
      <c r="C72" s="19"/>
      <c r="D72" s="19"/>
    </row>
    <row r="73" spans="1:4" ht="15.75">
      <c r="A73" s="36" t="s">
        <v>60</v>
      </c>
      <c r="B73" s="18">
        <v>182490</v>
      </c>
      <c r="C73" s="19">
        <v>17907</v>
      </c>
      <c r="D73" s="19">
        <f t="shared" si="1"/>
        <v>200397</v>
      </c>
    </row>
    <row r="74" spans="1:3" ht="18.75">
      <c r="A74" s="41"/>
      <c r="C74" s="25"/>
    </row>
    <row r="75" spans="1:3" ht="15.75">
      <c r="A75" s="3" t="s">
        <v>61</v>
      </c>
      <c r="C75" s="25"/>
    </row>
    <row r="76" spans="1:4" ht="15.75">
      <c r="A76" s="23" t="s">
        <v>62</v>
      </c>
      <c r="B76" s="18"/>
      <c r="C76" s="19"/>
      <c r="D76" s="19"/>
    </row>
    <row r="77" spans="1:4" ht="15.75">
      <c r="A77" s="38" t="s">
        <v>63</v>
      </c>
      <c r="B77" s="18">
        <v>184396863</v>
      </c>
      <c r="C77" s="19">
        <v>1335739</v>
      </c>
      <c r="D77" s="19">
        <f>B77+C77</f>
        <v>185732602</v>
      </c>
    </row>
    <row r="78" spans="1:4" ht="15.75">
      <c r="A78" s="38" t="s">
        <v>36</v>
      </c>
      <c r="B78" s="18">
        <v>201512359</v>
      </c>
      <c r="C78" s="19">
        <v>2004217</v>
      </c>
      <c r="D78" s="19">
        <f aca="true" t="shared" si="2" ref="D78:D85">B78+C78</f>
        <v>203516576</v>
      </c>
    </row>
    <row r="79" spans="1:4" ht="15.75">
      <c r="A79" s="38" t="s">
        <v>64</v>
      </c>
      <c r="B79" s="18">
        <v>139904008</v>
      </c>
      <c r="C79" s="19">
        <v>2347322</v>
      </c>
      <c r="D79" s="19">
        <f t="shared" si="2"/>
        <v>142251330</v>
      </c>
    </row>
    <row r="80" spans="1:4" ht="15.75">
      <c r="A80" s="38" t="s">
        <v>65</v>
      </c>
      <c r="B80" s="18">
        <v>149076801</v>
      </c>
      <c r="C80" s="19">
        <v>2760186</v>
      </c>
      <c r="D80" s="19">
        <f t="shared" si="2"/>
        <v>151836987</v>
      </c>
    </row>
    <row r="81" spans="1:4" ht="15.75">
      <c r="A81" s="38" t="s">
        <v>66</v>
      </c>
      <c r="B81" s="18">
        <v>57556956</v>
      </c>
      <c r="C81" s="19">
        <v>406868</v>
      </c>
      <c r="D81" s="19">
        <f t="shared" si="2"/>
        <v>57963824</v>
      </c>
    </row>
    <row r="82" spans="1:4" ht="31.5">
      <c r="A82" s="24" t="s">
        <v>67</v>
      </c>
      <c r="B82" s="18">
        <v>79327951</v>
      </c>
      <c r="C82" s="19">
        <v>262837</v>
      </c>
      <c r="D82" s="19">
        <f t="shared" si="2"/>
        <v>79590788</v>
      </c>
    </row>
    <row r="83" spans="1:4" ht="15.75">
      <c r="A83" s="24" t="s">
        <v>71</v>
      </c>
      <c r="B83" s="18">
        <v>4202226</v>
      </c>
      <c r="C83" s="19">
        <v>13112</v>
      </c>
      <c r="D83" s="19">
        <f t="shared" si="2"/>
        <v>4215338</v>
      </c>
    </row>
    <row r="84" spans="1:4" ht="15.75">
      <c r="A84" s="38" t="s">
        <v>68</v>
      </c>
      <c r="B84" s="18">
        <v>338074604</v>
      </c>
      <c r="C84" s="19">
        <v>1058845</v>
      </c>
      <c r="D84" s="19">
        <f t="shared" si="2"/>
        <v>339133449</v>
      </c>
    </row>
    <row r="85" spans="1:4" ht="15.75">
      <c r="A85" s="38" t="s">
        <v>69</v>
      </c>
      <c r="B85" s="43">
        <v>1029469880</v>
      </c>
      <c r="C85" s="19">
        <v>18367649</v>
      </c>
      <c r="D85" s="19">
        <f t="shared" si="2"/>
        <v>1047837529</v>
      </c>
    </row>
    <row r="86" spans="1:4" ht="15.75">
      <c r="A86" s="38" t="s">
        <v>37</v>
      </c>
      <c r="B86" s="18">
        <v>422942159</v>
      </c>
      <c r="C86" s="19">
        <v>1314476</v>
      </c>
      <c r="D86" s="19">
        <f>B86+C86</f>
        <v>424256635</v>
      </c>
    </row>
    <row r="87" spans="1:4" ht="15.75">
      <c r="A87" s="38" t="s">
        <v>70</v>
      </c>
      <c r="B87" s="18">
        <v>22836561</v>
      </c>
      <c r="C87" s="19">
        <v>78468</v>
      </c>
      <c r="D87" s="19">
        <f>B87+C87</f>
        <v>22915029</v>
      </c>
    </row>
    <row r="88" spans="1:4" ht="15.75">
      <c r="A88" s="23"/>
      <c r="B88" s="18"/>
      <c r="C88" s="19"/>
      <c r="D88" s="19"/>
    </row>
    <row r="89" spans="1:4" ht="15.75">
      <c r="A89" s="23" t="s">
        <v>72</v>
      </c>
      <c r="B89" s="18"/>
      <c r="C89" s="19"/>
      <c r="D89" s="19"/>
    </row>
    <row r="90" spans="1:4" ht="15.75">
      <c r="A90" s="38" t="s">
        <v>73</v>
      </c>
      <c r="B90" s="43">
        <v>238899873</v>
      </c>
      <c r="C90" s="19">
        <v>1808394</v>
      </c>
      <c r="D90" s="19">
        <f>B90+C90</f>
        <v>240708267</v>
      </c>
    </row>
    <row r="91" spans="1:4" ht="15.75">
      <c r="A91" s="38" t="s">
        <v>99</v>
      </c>
      <c r="B91" s="43">
        <v>2749000</v>
      </c>
      <c r="C91" s="19">
        <v>1000000</v>
      </c>
      <c r="D91" s="19">
        <f>B91+C91</f>
        <v>3749000</v>
      </c>
    </row>
    <row r="92" spans="1:4" ht="15.75">
      <c r="A92" s="38" t="s">
        <v>100</v>
      </c>
      <c r="B92" s="43">
        <v>640000</v>
      </c>
      <c r="C92" s="19">
        <v>1050000</v>
      </c>
      <c r="D92" s="19">
        <f>B92+C92</f>
        <v>1690000</v>
      </c>
    </row>
    <row r="93" spans="1:4" ht="15.75">
      <c r="A93" s="38" t="s">
        <v>103</v>
      </c>
      <c r="B93" s="43">
        <v>41473000</v>
      </c>
      <c r="C93" s="19">
        <v>257400</v>
      </c>
      <c r="D93" s="19">
        <f>B93+C93</f>
        <v>41730400</v>
      </c>
    </row>
    <row r="94" spans="1:4" ht="15.75">
      <c r="A94" s="38" t="s">
        <v>108</v>
      </c>
      <c r="B94" s="43">
        <v>0</v>
      </c>
      <c r="C94" s="19">
        <v>311838</v>
      </c>
      <c r="D94" s="19">
        <f>B94+C94</f>
        <v>311838</v>
      </c>
    </row>
    <row r="95" spans="1:4" ht="15.75">
      <c r="A95" s="38"/>
      <c r="B95" s="18"/>
      <c r="C95" s="19"/>
      <c r="D95" s="19"/>
    </row>
    <row r="96" spans="1:4" ht="31.5">
      <c r="A96" s="23" t="s">
        <v>80</v>
      </c>
      <c r="B96" s="18"/>
      <c r="C96" s="19"/>
      <c r="D96" s="19"/>
    </row>
    <row r="97" spans="1:4" ht="15.75">
      <c r="A97" s="38" t="s">
        <v>74</v>
      </c>
      <c r="B97" s="18">
        <v>900</v>
      </c>
      <c r="C97" s="19">
        <v>3900</v>
      </c>
      <c r="D97" s="19">
        <f>B97+C97</f>
        <v>4800</v>
      </c>
    </row>
    <row r="98" spans="1:4" ht="15.75">
      <c r="A98" s="38"/>
      <c r="B98" s="18"/>
      <c r="C98" s="19"/>
      <c r="D98" s="19"/>
    </row>
    <row r="99" spans="1:4" ht="15.75">
      <c r="A99" s="21" t="s">
        <v>30</v>
      </c>
      <c r="C99" s="22">
        <f>SUM(C63:C98)</f>
        <v>36882377</v>
      </c>
      <c r="D99" s="21"/>
    </row>
    <row r="100" spans="1:4" ht="15.75" customHeight="1">
      <c r="A100" s="21"/>
      <c r="C100" s="22"/>
      <c r="D100" s="21"/>
    </row>
    <row r="101" spans="1:4" ht="15" customHeight="1">
      <c r="A101" s="52" t="s">
        <v>16</v>
      </c>
      <c r="B101" s="47"/>
      <c r="C101" s="47"/>
      <c r="D101" s="47"/>
    </row>
    <row r="102" ht="18.75">
      <c r="A102" s="11"/>
    </row>
    <row r="103" spans="1:4" ht="15.75">
      <c r="A103" s="51" t="s">
        <v>17</v>
      </c>
      <c r="B103" s="47"/>
      <c r="C103" s="47"/>
      <c r="D103" s="47"/>
    </row>
    <row r="104" spans="1:4" ht="15.75">
      <c r="A104" s="14"/>
      <c r="B104" s="12"/>
      <c r="C104" s="12"/>
      <c r="D104" s="12"/>
    </row>
    <row r="105" spans="1:4" ht="15.75">
      <c r="A105" s="7" t="s">
        <v>18</v>
      </c>
      <c r="B105" s="16" t="s">
        <v>28</v>
      </c>
      <c r="C105" s="16" t="s">
        <v>10</v>
      </c>
      <c r="D105" s="16" t="s">
        <v>6</v>
      </c>
    </row>
    <row r="106" spans="1:4" ht="15.75">
      <c r="A106" s="7" t="s">
        <v>7</v>
      </c>
      <c r="B106" s="20" t="s">
        <v>27</v>
      </c>
      <c r="D106" s="16" t="s">
        <v>8</v>
      </c>
    </row>
    <row r="107" spans="1:4" ht="15.75">
      <c r="A107" s="7"/>
      <c r="B107" s="20"/>
      <c r="D107" s="16"/>
    </row>
    <row r="108" ht="15.75">
      <c r="A108" s="3"/>
    </row>
    <row r="109" ht="15.75">
      <c r="A109" s="23" t="s">
        <v>93</v>
      </c>
    </row>
    <row r="110" spans="1:4" ht="15.75">
      <c r="A110" s="29" t="s">
        <v>94</v>
      </c>
      <c r="B110" s="26">
        <v>11740000</v>
      </c>
      <c r="C110" s="19">
        <v>4400000</v>
      </c>
      <c r="D110" s="19">
        <f>B110-C110</f>
        <v>7340000</v>
      </c>
    </row>
    <row r="111" spans="1:4" ht="15.75">
      <c r="A111" s="29"/>
      <c r="B111" s="26"/>
      <c r="C111" s="19"/>
      <c r="D111" s="19"/>
    </row>
    <row r="112" spans="1:4" ht="15.75">
      <c r="A112" s="23" t="s">
        <v>104</v>
      </c>
      <c r="B112" s="26"/>
      <c r="C112" s="19"/>
      <c r="D112" s="19"/>
    </row>
    <row r="113" spans="1:4" ht="15.75">
      <c r="A113" s="29" t="s">
        <v>105</v>
      </c>
      <c r="B113" s="26">
        <v>14518000</v>
      </c>
      <c r="C113" s="19">
        <v>14518000</v>
      </c>
      <c r="D113" s="19">
        <f>B113-C113</f>
        <v>0</v>
      </c>
    </row>
    <row r="114" spans="1:4" ht="15.75">
      <c r="A114" s="29"/>
      <c r="B114" s="26"/>
      <c r="C114" s="19"/>
      <c r="D114" s="19"/>
    </row>
    <row r="115" spans="1:4" ht="15.75">
      <c r="A115" s="23" t="s">
        <v>109</v>
      </c>
      <c r="B115" s="26">
        <v>17610650</v>
      </c>
      <c r="C115" s="19">
        <v>3999042</v>
      </c>
      <c r="D115" s="19">
        <f>B115-C115</f>
        <v>13611608</v>
      </c>
    </row>
    <row r="116" spans="1:4" ht="15.75">
      <c r="A116" s="29"/>
      <c r="B116" s="26"/>
      <c r="C116" s="19"/>
      <c r="D116" s="19"/>
    </row>
    <row r="117" spans="1:4" ht="15.75">
      <c r="A117" s="21" t="s">
        <v>29</v>
      </c>
      <c r="B117" s="21"/>
      <c r="C117" s="22">
        <f>SUM(C110:C116)</f>
        <v>22917042</v>
      </c>
      <c r="D117" s="21"/>
    </row>
    <row r="118" ht="15.75">
      <c r="A118" s="9"/>
    </row>
    <row r="119" spans="1:4" ht="15.75">
      <c r="A119" s="7" t="s">
        <v>19</v>
      </c>
      <c r="B119" s="16" t="s">
        <v>9</v>
      </c>
      <c r="C119" s="16" t="s">
        <v>10</v>
      </c>
      <c r="D119" s="16" t="s">
        <v>6</v>
      </c>
    </row>
    <row r="120" spans="2:4" ht="15.75">
      <c r="B120" s="16" t="s">
        <v>8</v>
      </c>
      <c r="C120" s="1"/>
      <c r="D120" s="16" t="s">
        <v>8</v>
      </c>
    </row>
    <row r="121" spans="2:4" ht="15.75">
      <c r="B121" s="16"/>
      <c r="C121" s="1"/>
      <c r="D121" s="16"/>
    </row>
    <row r="122" spans="1:4" ht="15.75">
      <c r="A122" s="6" t="s">
        <v>95</v>
      </c>
      <c r="B122" s="16"/>
      <c r="C122" s="1"/>
      <c r="D122" s="16"/>
    </row>
    <row r="123" spans="1:4" ht="31.5">
      <c r="A123" s="28" t="s">
        <v>96</v>
      </c>
      <c r="B123" s="26">
        <v>4819405</v>
      </c>
      <c r="C123" s="19">
        <v>4400000</v>
      </c>
      <c r="D123" s="19">
        <f>B123+C123</f>
        <v>9219405</v>
      </c>
    </row>
    <row r="124" spans="1:4" ht="15.75">
      <c r="A124" s="28"/>
      <c r="B124" s="26"/>
      <c r="C124" s="19"/>
      <c r="D124" s="19"/>
    </row>
    <row r="125" spans="1:4" ht="15.75">
      <c r="A125" s="6" t="s">
        <v>106</v>
      </c>
      <c r="B125" s="26"/>
      <c r="C125" s="19"/>
      <c r="D125" s="19"/>
    </row>
    <row r="126" spans="1:4" ht="15.75">
      <c r="A126" s="28" t="s">
        <v>107</v>
      </c>
      <c r="B126" s="44">
        <v>18476008</v>
      </c>
      <c r="C126" s="19">
        <v>14518000</v>
      </c>
      <c r="D126" s="19">
        <f>B126+C126</f>
        <v>32994008</v>
      </c>
    </row>
    <row r="127" spans="1:4" ht="15.75">
      <c r="A127" s="28"/>
      <c r="B127" s="26"/>
      <c r="C127" s="19"/>
      <c r="D127" s="19"/>
    </row>
    <row r="128" spans="1:4" ht="15.75">
      <c r="A128" s="6" t="s">
        <v>110</v>
      </c>
      <c r="B128" s="26"/>
      <c r="C128" s="19"/>
      <c r="D128" s="19"/>
    </row>
    <row r="129" spans="1:4" ht="15.75">
      <c r="A129" s="38" t="s">
        <v>36</v>
      </c>
      <c r="B129" s="26">
        <v>203516576</v>
      </c>
      <c r="C129" s="19">
        <v>3027888</v>
      </c>
      <c r="D129" s="19">
        <f aca="true" t="shared" si="3" ref="D129:D134">B129+C129</f>
        <v>206544464</v>
      </c>
    </row>
    <row r="130" spans="1:4" ht="15.75">
      <c r="A130" s="38" t="s">
        <v>64</v>
      </c>
      <c r="B130" s="26">
        <v>142251330</v>
      </c>
      <c r="C130" s="19">
        <v>278730</v>
      </c>
      <c r="D130" s="19">
        <f t="shared" si="3"/>
        <v>142530060</v>
      </c>
    </row>
    <row r="131" spans="1:4" ht="15.75">
      <c r="A131" s="38" t="s">
        <v>65</v>
      </c>
      <c r="B131" s="26">
        <v>151836987</v>
      </c>
      <c r="C131" s="19">
        <v>343278</v>
      </c>
      <c r="D131" s="19">
        <f t="shared" si="3"/>
        <v>152180265</v>
      </c>
    </row>
    <row r="132" spans="1:4" ht="15.75">
      <c r="A132" s="6"/>
      <c r="B132" s="26"/>
      <c r="C132" s="19"/>
      <c r="D132" s="19"/>
    </row>
    <row r="133" spans="1:4" ht="31.5">
      <c r="A133" s="6" t="s">
        <v>111</v>
      </c>
      <c r="B133" s="26"/>
      <c r="C133" s="19"/>
      <c r="D133" s="19"/>
    </row>
    <row r="134" spans="1:4" ht="31.5">
      <c r="A134" s="6" t="s">
        <v>112</v>
      </c>
      <c r="B134" s="26">
        <v>666018</v>
      </c>
      <c r="C134" s="19">
        <v>349146</v>
      </c>
      <c r="D134" s="19">
        <f t="shared" si="3"/>
        <v>1015164</v>
      </c>
    </row>
    <row r="135" spans="1:4" ht="15.75">
      <c r="A135" s="29"/>
      <c r="B135" s="26"/>
      <c r="C135" s="19"/>
      <c r="D135" s="19"/>
    </row>
    <row r="136" spans="1:4" ht="15.75">
      <c r="A136" s="21" t="s">
        <v>30</v>
      </c>
      <c r="B136" s="26"/>
      <c r="C136" s="34">
        <f>SUM(C123:C135)</f>
        <v>22917042</v>
      </c>
      <c r="D136" s="19"/>
    </row>
    <row r="137" spans="1:4" ht="15.75">
      <c r="A137" s="21"/>
      <c r="B137" s="26"/>
      <c r="C137" s="22"/>
      <c r="D137" s="27"/>
    </row>
    <row r="138" spans="1:4" ht="15.75">
      <c r="A138" s="30" t="s">
        <v>50</v>
      </c>
      <c r="B138" s="26"/>
      <c r="C138" s="27"/>
      <c r="D138" s="27"/>
    </row>
    <row r="139" spans="1:4" ht="15.75">
      <c r="A139" s="30"/>
      <c r="B139" s="16" t="s">
        <v>9</v>
      </c>
      <c r="C139" s="16" t="s">
        <v>10</v>
      </c>
      <c r="D139" s="31" t="s">
        <v>6</v>
      </c>
    </row>
    <row r="140" spans="1:4" ht="15.75">
      <c r="A140" s="30"/>
      <c r="B140" s="16" t="s">
        <v>8</v>
      </c>
      <c r="C140" s="1"/>
      <c r="D140" s="31" t="s">
        <v>8</v>
      </c>
    </row>
    <row r="141" spans="1:4" ht="15.75">
      <c r="A141" s="30"/>
      <c r="B141" s="32"/>
      <c r="C141" s="31"/>
      <c r="D141" s="31"/>
    </row>
    <row r="142" spans="1:4" ht="15.75">
      <c r="A142" s="3" t="s">
        <v>81</v>
      </c>
      <c r="B142" s="26">
        <v>502234000</v>
      </c>
      <c r="C142" s="19">
        <v>63009200</v>
      </c>
      <c r="D142" s="19">
        <f>B142-C142</f>
        <v>439224800</v>
      </c>
    </row>
    <row r="143" spans="1:4" ht="15.75">
      <c r="A143" s="13"/>
      <c r="B143" s="26"/>
      <c r="C143" s="19"/>
      <c r="D143" s="19"/>
    </row>
    <row r="144" spans="1:4" ht="15.75">
      <c r="A144" s="3" t="s">
        <v>76</v>
      </c>
      <c r="B144" s="26">
        <f>D40</f>
        <v>326741239</v>
      </c>
      <c r="C144" s="19">
        <v>34299000</v>
      </c>
      <c r="D144" s="19">
        <f>B144-C144</f>
        <v>292442239</v>
      </c>
    </row>
    <row r="145" spans="1:4" ht="15.75">
      <c r="A145" s="3"/>
      <c r="B145" s="26"/>
      <c r="C145" s="19"/>
      <c r="D145" s="19"/>
    </row>
    <row r="146" spans="1:4" ht="15.75">
      <c r="A146" s="3" t="s">
        <v>85</v>
      </c>
      <c r="B146" s="26"/>
      <c r="C146" s="19"/>
      <c r="D146" s="19"/>
    </row>
    <row r="147" spans="1:4" ht="15.75">
      <c r="A147" s="24" t="s">
        <v>86</v>
      </c>
      <c r="B147" s="26">
        <v>101078000</v>
      </c>
      <c r="C147" s="19">
        <v>13877000</v>
      </c>
      <c r="D147" s="19">
        <f>B147-C147</f>
        <v>87201000</v>
      </c>
    </row>
    <row r="148" spans="1:4" ht="15.75">
      <c r="A148" s="24"/>
      <c r="B148" s="26"/>
      <c r="C148" s="19"/>
      <c r="D148" s="19"/>
    </row>
    <row r="149" spans="1:4" ht="15.75">
      <c r="A149" s="3" t="s">
        <v>87</v>
      </c>
      <c r="B149" s="26">
        <v>662735000</v>
      </c>
      <c r="C149" s="19">
        <v>1480000</v>
      </c>
      <c r="D149" s="19">
        <f>B149-C149</f>
        <v>661255000</v>
      </c>
    </row>
    <row r="150" spans="1:4" ht="15.75">
      <c r="A150" s="3"/>
      <c r="B150" s="26"/>
      <c r="C150" s="19"/>
      <c r="D150" s="19"/>
    </row>
    <row r="151" spans="1:4" ht="31.5">
      <c r="A151" s="23" t="s">
        <v>90</v>
      </c>
      <c r="B151" s="26">
        <v>271660000</v>
      </c>
      <c r="C151" s="19"/>
      <c r="D151" s="19">
        <f>B151-C152</f>
        <v>252868200</v>
      </c>
    </row>
    <row r="152" spans="1:4" ht="15.75">
      <c r="A152" s="13" t="s">
        <v>89</v>
      </c>
      <c r="B152" s="26"/>
      <c r="C152" s="19">
        <v>18791800</v>
      </c>
      <c r="D152" s="19"/>
    </row>
    <row r="153" spans="1:4" ht="15.75">
      <c r="A153" s="24"/>
      <c r="B153" s="26"/>
      <c r="C153" s="19"/>
      <c r="D153" s="19"/>
    </row>
    <row r="154" spans="1:4" ht="15.75">
      <c r="A154" s="21" t="s">
        <v>29</v>
      </c>
      <c r="B154" s="21"/>
      <c r="C154" s="34">
        <f>SUM(C142:C153)</f>
        <v>131457000</v>
      </c>
      <c r="D154" s="21"/>
    </row>
    <row r="155" spans="1:4" ht="15.75">
      <c r="A155" s="21"/>
      <c r="B155" s="21"/>
      <c r="C155" s="34"/>
      <c r="D155" s="21"/>
    </row>
    <row r="156" spans="1:4" ht="15.75">
      <c r="A156" s="7" t="s">
        <v>34</v>
      </c>
      <c r="B156" s="16" t="s">
        <v>9</v>
      </c>
      <c r="C156" s="16" t="s">
        <v>10</v>
      </c>
      <c r="D156" s="16" t="s">
        <v>6</v>
      </c>
    </row>
    <row r="157" spans="2:4" ht="15.75">
      <c r="B157" s="16" t="s">
        <v>8</v>
      </c>
      <c r="D157" s="16" t="s">
        <v>8</v>
      </c>
    </row>
    <row r="158" ht="15.75">
      <c r="A158" s="3"/>
    </row>
    <row r="159" spans="1:4" ht="15.75">
      <c r="A159" s="6" t="s">
        <v>82</v>
      </c>
      <c r="C159" s="1"/>
      <c r="D159" s="15"/>
    </row>
    <row r="160" spans="1:4" ht="15.75">
      <c r="A160" s="13" t="s">
        <v>83</v>
      </c>
      <c r="B160" s="8">
        <v>285000000</v>
      </c>
      <c r="C160" s="15">
        <v>63009200</v>
      </c>
      <c r="D160" s="15">
        <f>B160+C160</f>
        <v>348009200</v>
      </c>
    </row>
    <row r="161" spans="1:4" ht="15.75">
      <c r="A161" s="24"/>
      <c r="B161" s="8"/>
      <c r="C161" s="15"/>
      <c r="D161" s="15"/>
    </row>
    <row r="162" spans="1:4" ht="15.75">
      <c r="A162" s="6" t="s">
        <v>84</v>
      </c>
      <c r="B162" s="8">
        <f>D149</f>
        <v>661255000</v>
      </c>
      <c r="C162" s="15">
        <v>18176000</v>
      </c>
      <c r="D162" s="15">
        <f>B162+C162</f>
        <v>679431000</v>
      </c>
    </row>
    <row r="163" spans="1:4" ht="15.75">
      <c r="A163" s="6"/>
      <c r="B163" s="8"/>
      <c r="C163" s="15"/>
      <c r="D163" s="15"/>
    </row>
    <row r="164" spans="1:4" ht="15.75">
      <c r="A164" s="6" t="s">
        <v>79</v>
      </c>
      <c r="B164" s="8">
        <f>D144</f>
        <v>292442239</v>
      </c>
      <c r="C164" s="15">
        <v>1480000</v>
      </c>
      <c r="D164" s="15">
        <f>B164+C164</f>
        <v>293922239</v>
      </c>
    </row>
    <row r="165" spans="1:4" ht="15.75">
      <c r="A165" s="6"/>
      <c r="B165" s="8"/>
      <c r="C165" s="15"/>
      <c r="D165" s="15"/>
    </row>
    <row r="166" spans="1:4" ht="15.75">
      <c r="A166" s="6" t="s">
        <v>88</v>
      </c>
      <c r="B166" s="8">
        <v>30587000</v>
      </c>
      <c r="C166" s="15"/>
      <c r="D166" s="15">
        <f>B166+C167</f>
        <v>49378800</v>
      </c>
    </row>
    <row r="167" spans="1:4" ht="15.75">
      <c r="A167" s="13" t="s">
        <v>89</v>
      </c>
      <c r="B167" s="8"/>
      <c r="C167" s="15">
        <v>18791800</v>
      </c>
      <c r="D167" s="15"/>
    </row>
    <row r="168" spans="1:4" ht="15.75">
      <c r="A168" s="13"/>
      <c r="B168" s="8"/>
      <c r="C168" s="15"/>
      <c r="D168" s="15"/>
    </row>
    <row r="169" spans="1:4" ht="15.75">
      <c r="A169" s="3" t="s">
        <v>92</v>
      </c>
      <c r="B169" s="8"/>
      <c r="C169" s="15"/>
      <c r="D169" s="15"/>
    </row>
    <row r="170" spans="1:4" ht="15.75">
      <c r="A170" s="13" t="s">
        <v>91</v>
      </c>
      <c r="B170" s="8">
        <v>0</v>
      </c>
      <c r="C170" s="15">
        <v>30000000</v>
      </c>
      <c r="D170" s="15">
        <f>B170+C170</f>
        <v>30000000</v>
      </c>
    </row>
    <row r="171" spans="1:4" ht="15.75">
      <c r="A171" s="24"/>
      <c r="D171" s="15"/>
    </row>
    <row r="172" spans="1:4" ht="15.75">
      <c r="A172" s="21" t="s">
        <v>30</v>
      </c>
      <c r="B172" s="8"/>
      <c r="C172" s="42">
        <f>SUM(C160:C171)</f>
        <v>131457000</v>
      </c>
      <c r="D172" s="15"/>
    </row>
    <row r="173" spans="1:4" ht="15.75">
      <c r="A173" s="21"/>
      <c r="B173" s="21"/>
      <c r="C173" s="35"/>
      <c r="D173" s="21"/>
    </row>
    <row r="174" spans="1:4" ht="15.75">
      <c r="A174" s="46" t="s">
        <v>20</v>
      </c>
      <c r="B174" s="46"/>
      <c r="C174" s="46"/>
      <c r="D174" s="46"/>
    </row>
    <row r="175" spans="1:4" ht="15.75">
      <c r="A175" s="2"/>
      <c r="B175" s="2"/>
      <c r="C175" s="2"/>
      <c r="D175" s="2"/>
    </row>
    <row r="176" spans="1:4" ht="15.75">
      <c r="A176" s="14" t="s">
        <v>77</v>
      </c>
      <c r="B176" s="2"/>
      <c r="C176" s="2"/>
      <c r="D176" s="2"/>
    </row>
    <row r="177" spans="1:4" ht="15.75">
      <c r="A177" s="3"/>
      <c r="B177" s="14"/>
      <c r="D177" s="14"/>
    </row>
    <row r="178" ht="15.75">
      <c r="A178" s="3" t="s">
        <v>78</v>
      </c>
    </row>
    <row r="179" ht="15.75">
      <c r="A179" s="3"/>
    </row>
    <row r="180" spans="1:3" ht="15.75">
      <c r="A180" s="4" t="s">
        <v>21</v>
      </c>
      <c r="C180" s="4" t="s">
        <v>33</v>
      </c>
    </row>
    <row r="181" spans="1:3" ht="15.75">
      <c r="A181" s="4" t="s">
        <v>31</v>
      </c>
      <c r="B181" s="4"/>
      <c r="C181" s="4" t="s">
        <v>32</v>
      </c>
    </row>
    <row r="182" ht="15.75">
      <c r="B182" s="4"/>
    </row>
  </sheetData>
  <sheetProtection/>
  <mergeCells count="14">
    <mergeCell ref="A1:D1"/>
    <mergeCell ref="A2:D2"/>
    <mergeCell ref="A4:D4"/>
    <mergeCell ref="A6:D6"/>
    <mergeCell ref="A52:D52"/>
    <mergeCell ref="A20:D20"/>
    <mergeCell ref="A7:D7"/>
    <mergeCell ref="A10:D10"/>
    <mergeCell ref="A12:D12"/>
    <mergeCell ref="A14:D14"/>
    <mergeCell ref="A174:D174"/>
    <mergeCell ref="A58:D58"/>
    <mergeCell ref="A101:D101"/>
    <mergeCell ref="A103:D103"/>
  </mergeCells>
  <printOptions/>
  <pageMargins left="0.75" right="0.77" top="1" bottom="1" header="0.5" footer="0.5"/>
  <pageSetup horizontalDpi="300" verticalDpi="300" orientation="portrait" paperSize="9" scale="98" r:id="rId1"/>
  <rowBreaks count="4" manualBreakCount="4">
    <brk id="41" max="3" man="1"/>
    <brk id="82" max="3" man="1"/>
    <brk id="124" max="3" man="1"/>
    <brk id="16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Celldömölk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Mesterházyné Kovács Lilla</dc:creator>
  <cp:keywords/>
  <dc:description/>
  <cp:lastModifiedBy>Mesterházyné Kovács Lilla</cp:lastModifiedBy>
  <cp:lastPrinted>2008-05-30T10:33:49Z</cp:lastPrinted>
  <dcterms:created xsi:type="dcterms:W3CDTF">2006-04-04T13:01:36Z</dcterms:created>
  <dcterms:modified xsi:type="dcterms:W3CDTF">2008-07-29T07:27:39Z</dcterms:modified>
  <cp:category/>
  <cp:version/>
  <cp:contentType/>
  <cp:contentStatus/>
</cp:coreProperties>
</file>