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Munka1" sheetId="1" r:id="rId1"/>
    <sheet name="2.c.3" sheetId="2" r:id="rId2"/>
  </sheets>
  <definedNames>
    <definedName name="_xlnm.Print_Area" localSheetId="0">'Munka1'!$A$1:$D$168</definedName>
  </definedNames>
  <calcPr fullCalcOnLoad="1"/>
</workbook>
</file>

<file path=xl/sharedStrings.xml><?xml version="1.0" encoding="utf-8"?>
<sst xmlns="http://schemas.openxmlformats.org/spreadsheetml/2006/main" count="192" uniqueCount="146">
  <si>
    <t>CELLDÖMÖLK VÁROS ÖNKORMÁNYZATA</t>
  </si>
  <si>
    <t xml:space="preserve">KÉPVISELŐTESTÜLETÉNEK </t>
  </si>
  <si>
    <t>rendeletének módosításáról</t>
  </si>
  <si>
    <t>A képviselőtestület az önkormányzathoz érkezett központi források, a képviselőtestület korábbi döntései, egyes feladatok végrehajtása során szükségessé váló átcsoportosítások miatt a pénzügyi tervet az alábbiak szerint módosítja.</t>
  </si>
  <si>
    <t>1.§</t>
  </si>
  <si>
    <t>2./ A bevétel növekedés az alábbi jogcímek változásából tevődik össze:</t>
  </si>
  <si>
    <t xml:space="preserve">                                                 </t>
  </si>
  <si>
    <t>Módosított</t>
  </si>
  <si>
    <t xml:space="preserve">                                                                    </t>
  </si>
  <si>
    <t>előirányzat</t>
  </si>
  <si>
    <t>Jelenlegi</t>
  </si>
  <si>
    <t>Módosítás</t>
  </si>
  <si>
    <t>2. §</t>
  </si>
  <si>
    <t>Jelenlegi előirányzat:</t>
  </si>
  <si>
    <t>2./ A kiadások növekedése a kiadási jogcímeket az alábbiak szerint érinti:</t>
  </si>
  <si>
    <t xml:space="preserve">          </t>
  </si>
  <si>
    <t xml:space="preserve"> </t>
  </si>
  <si>
    <t>aa. Népjóléti Szolgálat költségvetésében</t>
  </si>
  <si>
    <t>3. §</t>
  </si>
  <si>
    <t>A képviselőtestület az egyes feladatcsoportok között az alábbi átcsoportosításokat rendeli el:</t>
  </si>
  <si>
    <t xml:space="preserve">Kiadás csökkenés                                    </t>
  </si>
  <si>
    <t>Kiadás növekedés</t>
  </si>
  <si>
    <t>4. §</t>
  </si>
  <si>
    <t xml:space="preserve">        Baranyai Attiláné dr. </t>
  </si>
  <si>
    <t>Módosítás:</t>
  </si>
  <si>
    <t>Módosított előirányzat:</t>
  </si>
  <si>
    <t>a. Központosított előirányzatok</t>
  </si>
  <si>
    <t>b. Normatív, kötött felhasználású  támogatás</t>
  </si>
  <si>
    <r>
      <t>*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Rendszeres szociális segély</t>
    </r>
  </si>
  <si>
    <t>* Ápolási díj és járulékai</t>
  </si>
  <si>
    <t>* Lakásfenntartási támogatás</t>
  </si>
  <si>
    <t>* Adósságcsökkentési támogatás</t>
  </si>
  <si>
    <t xml:space="preserve">       Jelenlegi        </t>
  </si>
  <si>
    <t xml:space="preserve">               Módosítás             </t>
  </si>
  <si>
    <t xml:space="preserve">Módosított előirányzat: </t>
  </si>
  <si>
    <t>a. Működési célú támogatások</t>
  </si>
  <si>
    <t>* rendszeres szociális segélyre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</si>
  <si>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járadékára</t>
    </r>
  </si>
  <si>
    <t>* ápolási díj és járulékaira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</si>
  <si>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lakásfenntartási támogatásra</t>
    </r>
  </si>
  <si>
    <t>* adósságcsökkentési támogatásra</t>
  </si>
  <si>
    <t xml:space="preserve">     előirányzat                                       </t>
  </si>
  <si>
    <t xml:space="preserve">          Jelenlegi            </t>
  </si>
  <si>
    <t xml:space="preserve">Csökkenés összesen: </t>
  </si>
  <si>
    <t>Növekedés összesen:</t>
  </si>
  <si>
    <t>jegyző</t>
  </si>
  <si>
    <t>polgármester</t>
  </si>
  <si>
    <t>Fehér László</t>
  </si>
  <si>
    <t xml:space="preserve">Bevétel csökkenés                                    </t>
  </si>
  <si>
    <t>Bevétel növekedés</t>
  </si>
  <si>
    <t>b. Működési kiadások</t>
  </si>
  <si>
    <t>* Városgondnokság</t>
  </si>
  <si>
    <t>az önkormányzat 2008. évi pénzügyi tervéről szóló 8/2008./II.20./ sz.</t>
  </si>
  <si>
    <t>* Kisebbségi önkormányzat működésének támogatása</t>
  </si>
  <si>
    <t>* 751164-es Helyi kisebbség igazgatási tevékenysége</t>
  </si>
  <si>
    <t>- Bér</t>
  </si>
  <si>
    <t>- Járulék</t>
  </si>
  <si>
    <t>a. Intézményfinanszírozás</t>
  </si>
  <si>
    <t>* Népjóléti Szolgálat</t>
  </si>
  <si>
    <t>* Városi Általános Iskola</t>
  </si>
  <si>
    <t>* Kemenesaljai Művelődési Központ és Könyvtár</t>
  </si>
  <si>
    <t>* Városi Óvoda</t>
  </si>
  <si>
    <t>* 751153-as Önkormányzati igazgatási tevékenység szakfeladat</t>
  </si>
  <si>
    <t>Polgármesteri Hivatal</t>
  </si>
  <si>
    <t>* Időskorúak járadéka</t>
  </si>
  <si>
    <t>* Berzsenyi Dániel Gimnázium</t>
  </si>
  <si>
    <t>* Műszaki Szakközépiskola és Szakiskola</t>
  </si>
  <si>
    <t>* Ádám Jenő Zeneiskola</t>
  </si>
  <si>
    <t>* Tourinform Iroda</t>
  </si>
  <si>
    <t>* Városi Tűzoltóság</t>
  </si>
  <si>
    <t>5. §</t>
  </si>
  <si>
    <t>b. Működési célú pénzeszközátadás ÁH-n kívülre</t>
  </si>
  <si>
    <t>Tervezett beruházások</t>
  </si>
  <si>
    <t>Összesen</t>
  </si>
  <si>
    <t>Saját erő</t>
  </si>
  <si>
    <t>Pályázat</t>
  </si>
  <si>
    <t>1. Személygépkocsi lízingdíj</t>
  </si>
  <si>
    <t>2. Informatikai eszközök lízingdíja</t>
  </si>
  <si>
    <t>3. Városháza építése</t>
  </si>
  <si>
    <t>4. Izsákfai sportöltöző építése</t>
  </si>
  <si>
    <t>5. Liget járdaépítés</t>
  </si>
  <si>
    <t>6. Vulkán Park</t>
  </si>
  <si>
    <t>7. Városi Általános Iskola fejlesztése</t>
  </si>
  <si>
    <t>7. a. Területvásárlás iskola projekthez</t>
  </si>
  <si>
    <t>8. Városközpont rehabilitáció</t>
  </si>
  <si>
    <t>9. Egészségügyi ellátás struktúra átalakítása</t>
  </si>
  <si>
    <t>10. Vulkán fürdő fejlesztése</t>
  </si>
  <si>
    <t>11. Ivóvízminőség javítás</t>
  </si>
  <si>
    <t>12. Bölcsőde</t>
  </si>
  <si>
    <t>13. Ifjúság téri parkoló építése és a bekötőút</t>
  </si>
  <si>
    <t>14. Kodály lakótelep infrastrukturális felújítása</t>
  </si>
  <si>
    <t>15. Temető exhumálása</t>
  </si>
  <si>
    <t>16. Rendezvénytér kialakítása</t>
  </si>
  <si>
    <t>17. Szennyvíz-iszaptároló medence építése</t>
  </si>
  <si>
    <t>18. Gimnázium akadály-mentesítése</t>
  </si>
  <si>
    <t>19. Kodály utcai játszótér felújítása</t>
  </si>
  <si>
    <r>
      <t>ÖSSZESEN</t>
    </r>
    <r>
      <rPr>
        <sz val="13"/>
        <color indexed="8"/>
        <rFont val="Times New Roman"/>
        <family val="1"/>
      </rPr>
      <t>:</t>
    </r>
  </si>
  <si>
    <t>Tervezett felújítások</t>
  </si>
  <si>
    <t>1. Csatornahálózat</t>
  </si>
  <si>
    <t>2. Önkormányzati lakások felújítása</t>
  </si>
  <si>
    <t>3. Intézmények felújítása</t>
  </si>
  <si>
    <t>4. József Attila utca burkolat-felújítása</t>
  </si>
  <si>
    <t>5. Parkolók felújítása, átépítése a Kontyos udvarban</t>
  </si>
  <si>
    <t>6. Út, járda, parkfelújítási csomag</t>
  </si>
  <si>
    <t>- ebből: Batthyány-Kolozsvár utcák felújítása</t>
  </si>
  <si>
    <t>- ebből: Hámán Kató-Temesvár utcák felújítása</t>
  </si>
  <si>
    <t>Eladások utáni ÁFA befizetés</t>
  </si>
  <si>
    <t>Fürdő körüli terület eladása</t>
  </si>
  <si>
    <t>Kontyos udvar eladása</t>
  </si>
  <si>
    <t>Sági u. 41. szám alatti terület eladása</t>
  </si>
  <si>
    <t>Telekeladás</t>
  </si>
  <si>
    <t>Egyéb helyiség értékesítés</t>
  </si>
  <si>
    <t>Ság hegy alatti eredeti fürdő helyszín értékesítése</t>
  </si>
  <si>
    <t>Kemenesvíz Kft. felé kiszámlázott bérleti díj</t>
  </si>
  <si>
    <t>Városgondnokság felé kiszámlázott bérleti díj</t>
  </si>
  <si>
    <t>Összesen:</t>
  </si>
  <si>
    <t>* Érettségi és szakmai vizsgák lebonyolításához</t>
  </si>
  <si>
    <t>* Eseti kereset-kiegészítés</t>
  </si>
  <si>
    <t>* Előrehozott nyugdíjas köztisztviselők felmentésének támogatása</t>
  </si>
  <si>
    <t>2/c/3. számú melléklet</t>
  </si>
  <si>
    <t>c. Eladások utáni ÁFA befizetés</t>
  </si>
  <si>
    <t>* Kemenesaljai Egyesített Kórház</t>
  </si>
  <si>
    <t>a. Működési célú pénzátvétel</t>
  </si>
  <si>
    <t>a. Működési hitel</t>
  </si>
  <si>
    <t>* Honismereti Kör támogatása</t>
  </si>
  <si>
    <t>a. Működési kiadások</t>
  </si>
  <si>
    <t>b. Támogatás értékű kiadás</t>
  </si>
  <si>
    <t>c. Egyéb központi támogatás</t>
  </si>
  <si>
    <t>d. Ság hegy alatti eredeti fürdő helyszín értékesítése</t>
  </si>
  <si>
    <t>e. Működési hitel</t>
  </si>
  <si>
    <t>3./ A bevétel csökkenés az alábbi jogcímek változásából tevődik össze:</t>
  </si>
  <si>
    <t>a. Felhalmozási célú pénzátvétel ÁH-n belülről</t>
  </si>
  <si>
    <t>* Ligeti járda és kerékpárút építése</t>
  </si>
  <si>
    <t>Csökkenés összesen:</t>
  </si>
  <si>
    <t>* CVSE</t>
  </si>
  <si>
    <t>* Polgármesteri Hivatal 924047-es Sportcélok és feladatok szakfeladat</t>
  </si>
  <si>
    <t>* Polgármesteri Hivatal 751845-ös Város-és községgazdálkodás szakfeladat</t>
  </si>
  <si>
    <t>* 751845-ös Város- és községgazdálkodás szakfeladat</t>
  </si>
  <si>
    <t>1./ A képviselőtestület a pénzügyi terv kiadásainak főösszegét 21.758.171 Ft-tal növeli.</t>
  </si>
  <si>
    <t>1./ A képviselőtestület a pénzügyi terv bevételeinek főösszegét 21.758.171 Ft-tal növeli.</t>
  </si>
  <si>
    <t xml:space="preserve">* Magyar Turizmus ZRt-től </t>
  </si>
  <si>
    <t>A pénzügyi terv 2/c/2. számú melléklete helyébe a 2/c/3. számú melléklet lép.</t>
  </si>
  <si>
    <t>27/2008. /IX.2./ sz. rendelete</t>
  </si>
  <si>
    <t>Celldömölk, 2008. szeptember 2.</t>
  </si>
  <si>
    <t>Ez a rendelet 2008. szeptember 3-án lép hatályba.</t>
  </si>
  <si>
    <t>f. Saját bevétel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</si>
</sst>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9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3"/>
    </xf>
    <xf numFmtId="6" fontId="2" fillId="0" borderId="0" xfId="0" applyNumberFormat="1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4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6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6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6" fontId="9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 indent="2"/>
    </xf>
    <xf numFmtId="6" fontId="0" fillId="0" borderId="0" xfId="0" applyNumberFormat="1" applyAlignment="1">
      <alignment/>
    </xf>
    <xf numFmtId="0" fontId="2" fillId="0" borderId="0" xfId="0" applyFont="1" applyAlignment="1">
      <alignment horizontal="left" wrapText="1" indent="3"/>
    </xf>
    <xf numFmtId="49" fontId="2" fillId="0" borderId="0" xfId="0" applyNumberFormat="1" applyFont="1" applyAlignment="1">
      <alignment horizontal="left" wrapText="1" indent="2"/>
    </xf>
    <xf numFmtId="0" fontId="5" fillId="0" borderId="0" xfId="0" applyFont="1" applyAlignment="1">
      <alignment horizontal="left" wrapText="1" indent="2"/>
    </xf>
    <xf numFmtId="0" fontId="2" fillId="0" borderId="0" xfId="0" applyFont="1" applyAlignment="1">
      <alignment wrapText="1"/>
    </xf>
    <xf numFmtId="49" fontId="5" fillId="0" borderId="0" xfId="0" applyNumberFormat="1" applyFont="1" applyAlignment="1">
      <alignment horizontal="left" wrapText="1" indent="2"/>
    </xf>
    <xf numFmtId="0" fontId="11" fillId="0" borderId="10" xfId="0" applyFont="1" applyBorder="1" applyAlignment="1">
      <alignment horizontal="left" indent="1"/>
    </xf>
    <xf numFmtId="0" fontId="12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justify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/>
    </xf>
    <xf numFmtId="49" fontId="13" fillId="0" borderId="10" xfId="0" applyNumberFormat="1" applyFont="1" applyBorder="1" applyAlignment="1">
      <alignment horizontal="justify" vertical="center" wrapText="1"/>
    </xf>
    <xf numFmtId="0" fontId="11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7"/>
  <sheetViews>
    <sheetView tabSelected="1" zoomScalePageLayoutView="0" workbookViewId="0" topLeftCell="A1">
      <selection activeCell="B63" sqref="B63"/>
    </sheetView>
  </sheetViews>
  <sheetFormatPr defaultColWidth="9.00390625" defaultRowHeight="12.75"/>
  <cols>
    <col min="1" max="1" width="41.125" style="0" customWidth="1"/>
    <col min="2" max="4" width="16.25390625" style="0" customWidth="1"/>
  </cols>
  <sheetData>
    <row r="1" spans="1:4" ht="15.75">
      <c r="A1" s="60" t="s">
        <v>0</v>
      </c>
      <c r="B1" s="59"/>
      <c r="C1" s="59"/>
      <c r="D1" s="59"/>
    </row>
    <row r="2" spans="1:4" ht="15.75">
      <c r="A2" s="60" t="s">
        <v>1</v>
      </c>
      <c r="B2" s="59"/>
      <c r="C2" s="59"/>
      <c r="D2" s="59"/>
    </row>
    <row r="3" ht="15.75">
      <c r="A3" s="2"/>
    </row>
    <row r="4" spans="1:4" ht="15.75">
      <c r="A4" s="60" t="s">
        <v>142</v>
      </c>
      <c r="B4" s="59"/>
      <c r="C4" s="59"/>
      <c r="D4" s="59"/>
    </row>
    <row r="5" ht="15.75">
      <c r="A5" s="2"/>
    </row>
    <row r="6" spans="1:4" ht="15.75">
      <c r="A6" s="60" t="s">
        <v>52</v>
      </c>
      <c r="B6" s="59"/>
      <c r="C6" s="59"/>
      <c r="D6" s="59"/>
    </row>
    <row r="7" spans="1:4" ht="15.75">
      <c r="A7" s="60" t="s">
        <v>2</v>
      </c>
      <c r="B7" s="59"/>
      <c r="C7" s="59"/>
      <c r="D7" s="59"/>
    </row>
    <row r="8" ht="18.75">
      <c r="A8" s="5"/>
    </row>
    <row r="9" spans="1:4" ht="46.5" customHeight="1">
      <c r="A9" s="58" t="s">
        <v>3</v>
      </c>
      <c r="B9" s="59"/>
      <c r="C9" s="59"/>
      <c r="D9" s="59"/>
    </row>
    <row r="10" ht="15.75">
      <c r="A10" s="6"/>
    </row>
    <row r="11" spans="1:4" ht="15.75">
      <c r="A11" s="64" t="s">
        <v>4</v>
      </c>
      <c r="B11" s="59"/>
      <c r="C11" s="59"/>
      <c r="D11" s="59"/>
    </row>
    <row r="12" ht="15.75">
      <c r="A12" s="4"/>
    </row>
    <row r="13" spans="1:4" ht="15.75" customHeight="1">
      <c r="A13" s="58" t="s">
        <v>139</v>
      </c>
      <c r="B13" s="59"/>
      <c r="C13" s="59"/>
      <c r="D13" s="59"/>
    </row>
    <row r="14" ht="15.75">
      <c r="A14" s="6"/>
    </row>
    <row r="15" spans="1:4" ht="15.75">
      <c r="A15" s="3" t="s">
        <v>13</v>
      </c>
      <c r="B15" s="9">
        <v>4883741711</v>
      </c>
      <c r="D15" s="6"/>
    </row>
    <row r="16" spans="1:4" ht="15.75">
      <c r="A16" s="3" t="s">
        <v>24</v>
      </c>
      <c r="B16" s="20">
        <f>C45-C55</f>
        <v>21758171</v>
      </c>
      <c r="D16" s="6"/>
    </row>
    <row r="17" spans="1:2" ht="15.75">
      <c r="A17" s="3" t="s">
        <v>25</v>
      </c>
      <c r="B17" s="20">
        <f>B15+B16</f>
        <v>4905499882</v>
      </c>
    </row>
    <row r="18" ht="15.75">
      <c r="A18" s="6"/>
    </row>
    <row r="19" spans="1:4" ht="13.5">
      <c r="A19" s="58" t="s">
        <v>5</v>
      </c>
      <c r="B19" s="59"/>
      <c r="C19" s="59"/>
      <c r="D19" s="59"/>
    </row>
    <row r="20" spans="1:4" ht="15.75">
      <c r="A20" s="6"/>
      <c r="B20" s="14"/>
      <c r="C20" s="14"/>
      <c r="D20" s="14"/>
    </row>
    <row r="21" spans="1:4" ht="15.75">
      <c r="A21" s="7" t="s">
        <v>6</v>
      </c>
      <c r="B21" s="22" t="s">
        <v>32</v>
      </c>
      <c r="C21" s="22" t="s">
        <v>33</v>
      </c>
      <c r="D21" s="22" t="s">
        <v>7</v>
      </c>
    </row>
    <row r="22" spans="1:4" ht="15.75">
      <c r="A22" s="3" t="s">
        <v>8</v>
      </c>
      <c r="B22" s="23" t="s">
        <v>9</v>
      </c>
      <c r="C22" s="14"/>
      <c r="D22" s="4" t="s">
        <v>9</v>
      </c>
    </row>
    <row r="23" spans="1:3" ht="15.75">
      <c r="A23" s="3"/>
      <c r="B23" s="3"/>
      <c r="C23" s="3"/>
    </row>
    <row r="24" ht="15.75">
      <c r="A24" s="15" t="s">
        <v>26</v>
      </c>
    </row>
    <row r="25" spans="1:4" ht="31.5">
      <c r="A25" s="34" t="s">
        <v>53</v>
      </c>
      <c r="B25" s="18">
        <v>309865</v>
      </c>
      <c r="C25" s="17">
        <v>32365</v>
      </c>
      <c r="D25" s="17">
        <f>B25+C25</f>
        <v>342230</v>
      </c>
    </row>
    <row r="26" spans="1:4" ht="15.75">
      <c r="A26" s="8"/>
      <c r="B26" s="18"/>
      <c r="C26" s="19"/>
      <c r="D26" s="19"/>
    </row>
    <row r="27" spans="1:2" ht="18" customHeight="1">
      <c r="A27" s="21" t="s">
        <v>27</v>
      </c>
      <c r="B27" s="6"/>
    </row>
    <row r="28" spans="1:4" ht="15.75">
      <c r="A28" s="16" t="s">
        <v>28</v>
      </c>
      <c r="B28" s="9">
        <v>6835842</v>
      </c>
      <c r="C28" s="20">
        <v>681247</v>
      </c>
      <c r="D28" s="20">
        <f aca="true" t="shared" si="0" ref="D28:D43">B28+C28</f>
        <v>7517089</v>
      </c>
    </row>
    <row r="29" spans="1:4" ht="15.75">
      <c r="A29" s="32" t="s">
        <v>64</v>
      </c>
      <c r="B29" s="9">
        <v>463624</v>
      </c>
      <c r="C29" s="20">
        <v>66690</v>
      </c>
      <c r="D29" s="20">
        <f t="shared" si="0"/>
        <v>530314</v>
      </c>
    </row>
    <row r="30" spans="1:4" ht="15.75">
      <c r="A30" s="16" t="s">
        <v>29</v>
      </c>
      <c r="B30" s="9">
        <v>7190176</v>
      </c>
      <c r="C30" s="20">
        <v>1414306</v>
      </c>
      <c r="D30" s="20">
        <f t="shared" si="0"/>
        <v>8604482</v>
      </c>
    </row>
    <row r="31" spans="1:4" ht="15.75">
      <c r="A31" s="16" t="s">
        <v>30</v>
      </c>
      <c r="B31" s="9">
        <v>4100400</v>
      </c>
      <c r="C31" s="20">
        <v>600750</v>
      </c>
      <c r="D31" s="20">
        <f t="shared" si="0"/>
        <v>4701150</v>
      </c>
    </row>
    <row r="32" spans="1:4" ht="15.75">
      <c r="A32" s="16" t="s">
        <v>31</v>
      </c>
      <c r="B32" s="9">
        <v>1773664</v>
      </c>
      <c r="C32" s="20">
        <v>318893</v>
      </c>
      <c r="D32" s="20">
        <f t="shared" si="0"/>
        <v>2092557</v>
      </c>
    </row>
    <row r="33" spans="1:4" ht="15.75">
      <c r="A33" s="6"/>
      <c r="D33" s="20"/>
    </row>
    <row r="34" spans="1:4" ht="15.75">
      <c r="A34" s="6" t="s">
        <v>127</v>
      </c>
      <c r="B34" s="9"/>
      <c r="C34" s="20"/>
      <c r="D34" s="20"/>
    </row>
    <row r="35" spans="1:4" ht="15.75">
      <c r="A35" s="32" t="s">
        <v>117</v>
      </c>
      <c r="B35" s="9">
        <v>0</v>
      </c>
      <c r="C35" s="20">
        <v>13597848</v>
      </c>
      <c r="D35" s="20">
        <f t="shared" si="0"/>
        <v>13597848</v>
      </c>
    </row>
    <row r="36" spans="1:4" ht="31.5">
      <c r="A36" s="32" t="s">
        <v>118</v>
      </c>
      <c r="B36" s="9">
        <v>0</v>
      </c>
      <c r="C36" s="20">
        <v>3592512</v>
      </c>
      <c r="D36" s="20">
        <f t="shared" si="0"/>
        <v>3592512</v>
      </c>
    </row>
    <row r="37" spans="1:4" ht="15.75">
      <c r="A37" s="6"/>
      <c r="B37" s="9"/>
      <c r="C37" s="20"/>
      <c r="D37" s="20"/>
    </row>
    <row r="38" spans="1:4" ht="31.5">
      <c r="A38" s="6" t="s">
        <v>128</v>
      </c>
      <c r="B38" s="9">
        <v>6917672</v>
      </c>
      <c r="C38" s="20">
        <v>2205860</v>
      </c>
      <c r="D38" s="20">
        <f t="shared" si="0"/>
        <v>9123532</v>
      </c>
    </row>
    <row r="39" spans="1:4" ht="15.75">
      <c r="A39" s="6"/>
      <c r="B39" s="9"/>
      <c r="C39" s="20"/>
      <c r="D39" s="20"/>
    </row>
    <row r="40" spans="1:4" ht="15.75">
      <c r="A40" s="6" t="s">
        <v>129</v>
      </c>
      <c r="B40" s="9">
        <v>287696772</v>
      </c>
      <c r="C40" s="20">
        <v>245700</v>
      </c>
      <c r="D40" s="20">
        <f t="shared" si="0"/>
        <v>287942472</v>
      </c>
    </row>
    <row r="41" spans="1:4" ht="15.75">
      <c r="A41" s="6"/>
      <c r="B41" s="9"/>
      <c r="C41" s="20"/>
      <c r="D41" s="20"/>
    </row>
    <row r="42" spans="1:4" ht="15.75">
      <c r="A42" s="6" t="s">
        <v>145</v>
      </c>
      <c r="B42" s="9"/>
      <c r="C42" s="20"/>
      <c r="D42" s="20"/>
    </row>
    <row r="43" spans="1:4" ht="15.75">
      <c r="A43" s="32" t="s">
        <v>140</v>
      </c>
      <c r="B43" s="9">
        <v>0</v>
      </c>
      <c r="C43" s="20">
        <v>840000</v>
      </c>
      <c r="D43" s="20">
        <f t="shared" si="0"/>
        <v>840000</v>
      </c>
    </row>
    <row r="44" spans="1:4" ht="15.75">
      <c r="A44" s="6"/>
      <c r="B44" s="9"/>
      <c r="C44" s="20"/>
      <c r="D44" s="20"/>
    </row>
    <row r="45" spans="1:4" ht="15.75">
      <c r="A45" s="28" t="s">
        <v>44</v>
      </c>
      <c r="C45" s="29">
        <f>SUM(C25:C44)</f>
        <v>23596171</v>
      </c>
      <c r="D45" s="1"/>
    </row>
    <row r="46" spans="1:4" ht="15.75">
      <c r="A46" s="28"/>
      <c r="C46" s="29"/>
      <c r="D46" s="1"/>
    </row>
    <row r="47" spans="1:4" ht="13.5">
      <c r="A47" s="58" t="s">
        <v>130</v>
      </c>
      <c r="B47" s="59"/>
      <c r="C47" s="59"/>
      <c r="D47" s="59"/>
    </row>
    <row r="48" spans="1:4" ht="15.75">
      <c r="A48" s="6"/>
      <c r="B48" s="14"/>
      <c r="C48" s="14"/>
      <c r="D48" s="14"/>
    </row>
    <row r="49" spans="1:4" ht="15.75">
      <c r="A49" s="7" t="s">
        <v>6</v>
      </c>
      <c r="B49" s="22" t="s">
        <v>32</v>
      </c>
      <c r="C49" s="22" t="s">
        <v>33</v>
      </c>
      <c r="D49" s="22" t="s">
        <v>7</v>
      </c>
    </row>
    <row r="50" spans="1:4" ht="15.75">
      <c r="A50" s="3" t="s">
        <v>8</v>
      </c>
      <c r="B50" s="23" t="s">
        <v>9</v>
      </c>
      <c r="C50" s="14"/>
      <c r="D50" s="4" t="s">
        <v>9</v>
      </c>
    </row>
    <row r="51" spans="1:3" ht="15.75">
      <c r="A51" s="3"/>
      <c r="B51" s="3"/>
      <c r="C51" s="3"/>
    </row>
    <row r="52" spans="1:4" ht="31.5">
      <c r="A52" s="6" t="s">
        <v>131</v>
      </c>
      <c r="C52" s="29"/>
      <c r="D52" s="1"/>
    </row>
    <row r="53" spans="1:4" ht="15.75">
      <c r="A53" s="32" t="s">
        <v>132</v>
      </c>
      <c r="B53" s="9">
        <v>7838000</v>
      </c>
      <c r="C53" s="20">
        <v>1838000</v>
      </c>
      <c r="D53" s="20">
        <f>B53-C53</f>
        <v>6000000</v>
      </c>
    </row>
    <row r="54" spans="1:4" ht="15.75">
      <c r="A54" s="32"/>
      <c r="B54" s="9"/>
      <c r="C54" s="20"/>
      <c r="D54" s="20"/>
    </row>
    <row r="55" spans="1:4" ht="15.75">
      <c r="A55" s="28" t="s">
        <v>133</v>
      </c>
      <c r="C55" s="29">
        <f>SUM(C53:C54)</f>
        <v>1838000</v>
      </c>
      <c r="D55" s="20"/>
    </row>
    <row r="57" spans="1:4" ht="15.75">
      <c r="A57" s="3"/>
      <c r="B57" s="23"/>
      <c r="C57" s="20"/>
      <c r="D57" s="4"/>
    </row>
    <row r="58" spans="1:4" ht="15.75">
      <c r="A58" s="3"/>
      <c r="B58" s="23" t="s">
        <v>12</v>
      </c>
      <c r="C58" s="14"/>
      <c r="D58" s="4"/>
    </row>
    <row r="59" ht="15.75">
      <c r="A59" s="2"/>
    </row>
    <row r="60" spans="1:4" ht="15.75">
      <c r="A60" s="61" t="s">
        <v>138</v>
      </c>
      <c r="B60" s="59"/>
      <c r="C60" s="59"/>
      <c r="D60" s="59"/>
    </row>
    <row r="61" ht="15.75">
      <c r="A61" s="6"/>
    </row>
    <row r="62" spans="1:3" ht="15.75">
      <c r="A62" s="3" t="s">
        <v>13</v>
      </c>
      <c r="B62" s="24">
        <v>4883741711</v>
      </c>
      <c r="C62" s="6"/>
    </row>
    <row r="63" spans="1:2" ht="15.75">
      <c r="A63" s="3" t="s">
        <v>24</v>
      </c>
      <c r="B63" s="25">
        <f>C103</f>
        <v>21758171</v>
      </c>
    </row>
    <row r="64" spans="1:2" ht="15.75">
      <c r="A64" s="3" t="s">
        <v>34</v>
      </c>
      <c r="B64" s="25">
        <f>B62+B63</f>
        <v>4905499882</v>
      </c>
    </row>
    <row r="65" ht="15.75">
      <c r="A65" s="6"/>
    </row>
    <row r="66" ht="15.75">
      <c r="A66" s="11"/>
    </row>
    <row r="67" spans="1:4" ht="15.75">
      <c r="A67" s="61" t="s">
        <v>14</v>
      </c>
      <c r="B67" s="59"/>
      <c r="C67" s="59"/>
      <c r="D67" s="59"/>
    </row>
    <row r="68" ht="15.75">
      <c r="A68" s="6"/>
    </row>
    <row r="69" spans="1:4" ht="15.75">
      <c r="A69" s="7" t="s">
        <v>15</v>
      </c>
      <c r="B69" s="22" t="s">
        <v>10</v>
      </c>
      <c r="C69" s="22" t="s">
        <v>11</v>
      </c>
      <c r="D69" s="22" t="s">
        <v>7</v>
      </c>
    </row>
    <row r="70" spans="2:4" ht="15.75">
      <c r="B70" s="22" t="s">
        <v>9</v>
      </c>
      <c r="C70" s="1"/>
      <c r="D70" s="22" t="s">
        <v>9</v>
      </c>
    </row>
    <row r="71" ht="15.75">
      <c r="B71" s="12" t="s">
        <v>16</v>
      </c>
    </row>
    <row r="72" ht="15.75">
      <c r="A72" s="4"/>
    </row>
    <row r="73" ht="15.75">
      <c r="A73" s="3" t="s">
        <v>35</v>
      </c>
    </row>
    <row r="74" spans="1:4" ht="15.75">
      <c r="A74" s="3" t="s">
        <v>17</v>
      </c>
      <c r="B74" s="24">
        <v>357677476</v>
      </c>
      <c r="D74" s="25">
        <f>B74+C75+C76+C77+C78+C79</f>
        <v>360759362</v>
      </c>
    </row>
    <row r="75" spans="1:4" ht="15.75">
      <c r="A75" s="26" t="s">
        <v>36</v>
      </c>
      <c r="B75" s="24"/>
      <c r="C75" s="20">
        <v>681247</v>
      </c>
      <c r="D75" s="25"/>
    </row>
    <row r="76" spans="1:4" ht="15.75">
      <c r="A76" s="16" t="s">
        <v>37</v>
      </c>
      <c r="B76" s="24"/>
      <c r="C76" s="20">
        <v>66690</v>
      </c>
      <c r="D76" s="25"/>
    </row>
    <row r="77" spans="1:4" ht="15.75">
      <c r="A77" s="16" t="s">
        <v>38</v>
      </c>
      <c r="B77" s="24"/>
      <c r="C77" s="20">
        <v>1414306</v>
      </c>
      <c r="D77" s="25"/>
    </row>
    <row r="78" spans="1:4" ht="15.75">
      <c r="A78" s="16" t="s">
        <v>39</v>
      </c>
      <c r="B78" s="24"/>
      <c r="C78" s="20">
        <v>600750</v>
      </c>
      <c r="D78" s="25"/>
    </row>
    <row r="79" spans="1:4" ht="15.75">
      <c r="A79" s="16" t="s">
        <v>40</v>
      </c>
      <c r="B79" s="24"/>
      <c r="C79" s="20">
        <v>318893</v>
      </c>
      <c r="D79" s="25"/>
    </row>
    <row r="80" spans="1:4" ht="15.75">
      <c r="A80" s="16"/>
      <c r="B80" s="24"/>
      <c r="C80" s="20"/>
      <c r="D80" s="25"/>
    </row>
    <row r="81" spans="1:4" ht="15.75">
      <c r="A81" s="3" t="s">
        <v>50</v>
      </c>
      <c r="C81" s="33"/>
      <c r="D81" s="25"/>
    </row>
    <row r="82" spans="1:4" ht="15.75">
      <c r="A82" s="3" t="s">
        <v>63</v>
      </c>
      <c r="B82" s="24"/>
      <c r="C82" s="25"/>
      <c r="D82" s="25"/>
    </row>
    <row r="83" spans="1:4" ht="31.5">
      <c r="A83" s="32" t="s">
        <v>54</v>
      </c>
      <c r="B83" s="24">
        <v>1479280</v>
      </c>
      <c r="C83" s="25">
        <v>32365</v>
      </c>
      <c r="D83" s="25">
        <f>B83+C83</f>
        <v>1511645</v>
      </c>
    </row>
    <row r="84" spans="1:4" ht="31.5">
      <c r="A84" s="32" t="s">
        <v>137</v>
      </c>
      <c r="B84" s="24">
        <v>77189000</v>
      </c>
      <c r="C84" s="25">
        <v>840000</v>
      </c>
      <c r="D84" s="25">
        <f>B84+C84</f>
        <v>78029000</v>
      </c>
    </row>
    <row r="85" spans="1:4" ht="31.5">
      <c r="A85" s="32" t="s">
        <v>62</v>
      </c>
      <c r="B85" s="24"/>
      <c r="C85" s="25"/>
      <c r="D85" s="25"/>
    </row>
    <row r="86" spans="1:4" ht="15.75">
      <c r="A86" s="35" t="s">
        <v>55</v>
      </c>
      <c r="B86" s="24">
        <v>153298033</v>
      </c>
      <c r="C86" s="25">
        <v>3267123</v>
      </c>
      <c r="D86" s="25">
        <f aca="true" t="shared" si="1" ref="D86:D92">B86+C86</f>
        <v>156565156</v>
      </c>
    </row>
    <row r="87" spans="1:4" ht="15.75">
      <c r="A87" s="35" t="s">
        <v>56</v>
      </c>
      <c r="B87" s="24">
        <v>45958370</v>
      </c>
      <c r="C87" s="25">
        <v>1045479</v>
      </c>
      <c r="D87" s="25">
        <f t="shared" si="1"/>
        <v>47003849</v>
      </c>
    </row>
    <row r="88" spans="1:4" ht="15.75">
      <c r="A88" s="35"/>
      <c r="B88" s="24"/>
      <c r="C88" s="25"/>
      <c r="D88" s="25"/>
    </row>
    <row r="89" spans="1:4" ht="15.75">
      <c r="A89" s="16" t="s">
        <v>61</v>
      </c>
      <c r="B89" s="24">
        <v>191756731</v>
      </c>
      <c r="C89" s="25">
        <v>1203885</v>
      </c>
      <c r="D89" s="25">
        <f t="shared" si="1"/>
        <v>192960616</v>
      </c>
    </row>
    <row r="90" spans="1:4" ht="15.75">
      <c r="A90" s="16" t="s">
        <v>59</v>
      </c>
      <c r="B90" s="24">
        <v>544739358</v>
      </c>
      <c r="C90" s="25">
        <v>2514683</v>
      </c>
      <c r="D90" s="25">
        <f t="shared" si="1"/>
        <v>547254041</v>
      </c>
    </row>
    <row r="91" spans="1:4" ht="15.75">
      <c r="A91" s="16" t="s">
        <v>65</v>
      </c>
      <c r="B91" s="24">
        <v>135735047</v>
      </c>
      <c r="C91" s="25">
        <v>623700</v>
      </c>
      <c r="D91" s="25">
        <f t="shared" si="1"/>
        <v>136358747</v>
      </c>
    </row>
    <row r="92" spans="1:4" ht="15.75">
      <c r="A92" s="16" t="s">
        <v>66</v>
      </c>
      <c r="B92" s="24">
        <v>136737550</v>
      </c>
      <c r="C92" s="25">
        <v>584694</v>
      </c>
      <c r="D92" s="25">
        <f t="shared" si="1"/>
        <v>137322244</v>
      </c>
    </row>
    <row r="93" spans="1:4" ht="15.75">
      <c r="A93" s="16" t="s">
        <v>67</v>
      </c>
      <c r="B93" s="24">
        <v>47303511</v>
      </c>
      <c r="C93" s="25">
        <v>229659</v>
      </c>
      <c r="D93" s="25">
        <f aca="true" t="shared" si="2" ref="D93:D99">B93+C93</f>
        <v>47533170</v>
      </c>
    </row>
    <row r="94" spans="1:4" ht="31.5">
      <c r="A94" s="32" t="s">
        <v>60</v>
      </c>
      <c r="B94" s="24">
        <v>88527146</v>
      </c>
      <c r="C94" s="25">
        <v>356400</v>
      </c>
      <c r="D94" s="25">
        <f t="shared" si="2"/>
        <v>88883546</v>
      </c>
    </row>
    <row r="95" spans="1:4" ht="15.75">
      <c r="A95" s="16" t="s">
        <v>68</v>
      </c>
      <c r="B95" s="24">
        <v>4265487</v>
      </c>
      <c r="C95" s="25">
        <v>19800</v>
      </c>
      <c r="D95" s="25">
        <f t="shared" si="2"/>
        <v>4285287</v>
      </c>
    </row>
    <row r="96" spans="1:4" ht="15.75">
      <c r="A96" s="16" t="s">
        <v>58</v>
      </c>
      <c r="B96" s="24">
        <f>D74</f>
        <v>360759362</v>
      </c>
      <c r="C96" s="25">
        <v>1888139</v>
      </c>
      <c r="D96" s="25">
        <f t="shared" si="2"/>
        <v>362647501</v>
      </c>
    </row>
    <row r="97" spans="1:4" ht="15.75">
      <c r="A97" s="16" t="s">
        <v>121</v>
      </c>
      <c r="B97" s="24">
        <v>921901000</v>
      </c>
      <c r="C97" s="25">
        <v>4160574</v>
      </c>
      <c r="D97" s="25">
        <f t="shared" si="2"/>
        <v>926061574</v>
      </c>
    </row>
    <row r="98" spans="1:4" ht="15.75">
      <c r="A98" s="16" t="s">
        <v>51</v>
      </c>
      <c r="B98" s="24">
        <v>464500924</v>
      </c>
      <c r="C98" s="25">
        <v>1482524</v>
      </c>
      <c r="D98" s="25">
        <f t="shared" si="2"/>
        <v>465983448</v>
      </c>
    </row>
    <row r="99" spans="1:4" ht="15.75">
      <c r="A99" s="16" t="s">
        <v>69</v>
      </c>
      <c r="B99" s="24">
        <v>20279377</v>
      </c>
      <c r="C99" s="25">
        <v>59400</v>
      </c>
      <c r="D99" s="25">
        <f t="shared" si="2"/>
        <v>20338777</v>
      </c>
    </row>
    <row r="100" spans="1:4" ht="15.75">
      <c r="A100" s="16"/>
      <c r="B100" s="24"/>
      <c r="C100" s="25"/>
      <c r="D100" s="25"/>
    </row>
    <row r="101" spans="1:4" ht="15.75">
      <c r="A101" s="30" t="s">
        <v>120</v>
      </c>
      <c r="B101" s="24">
        <v>56352945</v>
      </c>
      <c r="C101" s="25">
        <v>367860</v>
      </c>
      <c r="D101" s="25">
        <f>B101+C101</f>
        <v>56720805</v>
      </c>
    </row>
    <row r="102" spans="1:4" ht="15.75">
      <c r="A102" s="30"/>
      <c r="B102" s="24"/>
      <c r="C102" s="25"/>
      <c r="D102" s="25"/>
    </row>
    <row r="103" spans="1:4" ht="15.75">
      <c r="A103" s="28" t="s">
        <v>44</v>
      </c>
      <c r="C103" s="29">
        <f>SUM(C75:C102)</f>
        <v>21758171</v>
      </c>
      <c r="D103" s="28"/>
    </row>
    <row r="104" spans="1:4" ht="15.75" customHeight="1">
      <c r="A104" s="28"/>
      <c r="C104" s="29"/>
      <c r="D104" s="28"/>
    </row>
    <row r="105" spans="1:4" ht="18.75">
      <c r="A105" s="62" t="s">
        <v>18</v>
      </c>
      <c r="B105" s="59"/>
      <c r="C105" s="59"/>
      <c r="D105" s="59"/>
    </row>
    <row r="106" ht="18.75">
      <c r="A106" s="13"/>
    </row>
    <row r="107" spans="1:4" ht="15.75">
      <c r="A107" s="61" t="s">
        <v>19</v>
      </c>
      <c r="B107" s="59"/>
      <c r="C107" s="59"/>
      <c r="D107" s="59"/>
    </row>
    <row r="108" ht="15.75">
      <c r="A108" s="6"/>
    </row>
    <row r="109" spans="1:4" ht="15.75">
      <c r="A109" s="7" t="s">
        <v>20</v>
      </c>
      <c r="B109" s="22" t="s">
        <v>42</v>
      </c>
      <c r="C109" s="22" t="s">
        <v>11</v>
      </c>
      <c r="D109" s="22" t="s">
        <v>7</v>
      </c>
    </row>
    <row r="110" spans="1:4" ht="15.75">
      <c r="A110" s="7" t="s">
        <v>8</v>
      </c>
      <c r="B110" s="27" t="s">
        <v>41</v>
      </c>
      <c r="D110" s="22" t="s">
        <v>9</v>
      </c>
    </row>
    <row r="111" ht="15.75">
      <c r="A111" s="3"/>
    </row>
    <row r="112" ht="15.75">
      <c r="A112" s="30"/>
    </row>
    <row r="113" spans="1:4" ht="15.75">
      <c r="A113" s="30" t="s">
        <v>125</v>
      </c>
      <c r="B113" s="24"/>
      <c r="C113" s="25"/>
      <c r="D113" s="25"/>
    </row>
    <row r="114" spans="1:4" ht="15.75">
      <c r="A114" s="36" t="s">
        <v>51</v>
      </c>
      <c r="B114" s="24">
        <f>D98</f>
        <v>465983448</v>
      </c>
      <c r="C114" s="25">
        <v>320000</v>
      </c>
      <c r="D114" s="25">
        <f>B114-C114</f>
        <v>465663448</v>
      </c>
    </row>
    <row r="115" spans="1:4" ht="31.5">
      <c r="A115" s="36" t="s">
        <v>135</v>
      </c>
      <c r="B115" s="24">
        <v>1207000</v>
      </c>
      <c r="C115" s="25">
        <v>420000</v>
      </c>
      <c r="D115" s="25">
        <f>B115-C115</f>
        <v>787000</v>
      </c>
    </row>
    <row r="116" spans="1:4" ht="31.5">
      <c r="A116" s="36" t="s">
        <v>136</v>
      </c>
      <c r="B116" s="24">
        <v>78029000</v>
      </c>
      <c r="C116" s="25">
        <v>840000</v>
      </c>
      <c r="D116" s="25">
        <f>B116-C116</f>
        <v>77189000</v>
      </c>
    </row>
    <row r="117" spans="1:4" ht="15.75">
      <c r="A117" s="36"/>
      <c r="B117" s="24"/>
      <c r="C117" s="25"/>
      <c r="D117" s="25"/>
    </row>
    <row r="118" spans="1:4" ht="15.75">
      <c r="A118" s="30" t="s">
        <v>126</v>
      </c>
      <c r="B118" s="24"/>
      <c r="C118" s="25"/>
      <c r="D118" s="25"/>
    </row>
    <row r="119" spans="1:4" ht="15.75">
      <c r="A119" s="36" t="s">
        <v>124</v>
      </c>
      <c r="B119" s="24">
        <v>50000</v>
      </c>
      <c r="C119" s="25">
        <v>50000</v>
      </c>
      <c r="D119" s="25">
        <f>B119-C119</f>
        <v>0</v>
      </c>
    </row>
    <row r="120" spans="1:4" ht="15.75">
      <c r="A120" s="36"/>
      <c r="B120" s="24"/>
      <c r="C120" s="25"/>
      <c r="D120" s="25"/>
    </row>
    <row r="121" spans="1:4" ht="15.75">
      <c r="A121" s="28" t="s">
        <v>43</v>
      </c>
      <c r="B121" s="28"/>
      <c r="C121" s="29">
        <f>SUM(C113:C120)</f>
        <v>1630000</v>
      </c>
      <c r="D121" s="28"/>
    </row>
    <row r="122" ht="15.75">
      <c r="A122" s="10"/>
    </row>
    <row r="123" ht="15.75">
      <c r="A123" s="10"/>
    </row>
    <row r="124" spans="1:4" ht="15.75">
      <c r="A124" s="7" t="s">
        <v>21</v>
      </c>
      <c r="B124" s="22" t="s">
        <v>10</v>
      </c>
      <c r="C124" s="22" t="s">
        <v>11</v>
      </c>
      <c r="D124" s="22" t="s">
        <v>7</v>
      </c>
    </row>
    <row r="125" spans="2:4" ht="15.75">
      <c r="B125" s="22" t="s">
        <v>9</v>
      </c>
      <c r="C125" s="1"/>
      <c r="D125" s="22" t="s">
        <v>9</v>
      </c>
    </row>
    <row r="126" ht="15.75">
      <c r="A126" s="3"/>
    </row>
    <row r="127" ht="15.75">
      <c r="A127" s="30" t="s">
        <v>57</v>
      </c>
    </row>
    <row r="128" spans="1:4" ht="31.5">
      <c r="A128" s="38" t="s">
        <v>60</v>
      </c>
      <c r="B128" s="24">
        <f>D94</f>
        <v>88883546</v>
      </c>
      <c r="C128" s="25">
        <v>370000</v>
      </c>
      <c r="D128" s="25">
        <f>B128+C128</f>
        <v>89253546</v>
      </c>
    </row>
    <row r="129" spans="1:4" ht="15.75">
      <c r="A129" s="38" t="s">
        <v>68</v>
      </c>
      <c r="B129" s="24">
        <f>D95</f>
        <v>4285287</v>
      </c>
      <c r="C129" s="25">
        <v>840000</v>
      </c>
      <c r="D129" s="25">
        <f>B129+C129</f>
        <v>5125287</v>
      </c>
    </row>
    <row r="130" spans="1:4" ht="15.75">
      <c r="A130" s="36"/>
      <c r="B130" s="24"/>
      <c r="C130" s="25"/>
      <c r="D130" s="25"/>
    </row>
    <row r="131" spans="1:4" ht="31.5">
      <c r="A131" s="37" t="s">
        <v>71</v>
      </c>
      <c r="B131" s="24"/>
      <c r="C131" s="25"/>
      <c r="D131" s="25"/>
    </row>
    <row r="132" spans="1:4" ht="15.75">
      <c r="A132" s="38" t="s">
        <v>134</v>
      </c>
      <c r="B132" s="24">
        <v>14500000</v>
      </c>
      <c r="C132" s="25">
        <v>420000</v>
      </c>
      <c r="D132" s="25">
        <f>B132+C132</f>
        <v>14920000</v>
      </c>
    </row>
    <row r="133" spans="1:4" ht="15.75">
      <c r="A133" s="38"/>
      <c r="B133" s="24"/>
      <c r="C133" s="25"/>
      <c r="D133" s="25"/>
    </row>
    <row r="134" spans="1:4" ht="15.75">
      <c r="A134" s="28" t="s">
        <v>44</v>
      </c>
      <c r="B134" s="28"/>
      <c r="C134" s="31">
        <f>SUM(C128:C133)</f>
        <v>1630000</v>
      </c>
      <c r="D134" s="28"/>
    </row>
    <row r="135" spans="1:4" ht="15.75">
      <c r="A135" s="28"/>
      <c r="B135" s="28"/>
      <c r="C135" s="28"/>
      <c r="D135" s="28"/>
    </row>
    <row r="136" spans="1:4" ht="15.75">
      <c r="A136" s="28"/>
      <c r="B136" s="28"/>
      <c r="C136" s="28"/>
      <c r="D136" s="28"/>
    </row>
    <row r="137" spans="1:4" ht="15.75">
      <c r="A137" s="7" t="s">
        <v>48</v>
      </c>
      <c r="B137" s="22" t="s">
        <v>42</v>
      </c>
      <c r="C137" s="22" t="s">
        <v>11</v>
      </c>
      <c r="D137" s="22" t="s">
        <v>7</v>
      </c>
    </row>
    <row r="138" spans="1:4" ht="15.75">
      <c r="A138" s="7" t="s">
        <v>8</v>
      </c>
      <c r="B138" s="27" t="s">
        <v>41</v>
      </c>
      <c r="D138" s="22" t="s">
        <v>9</v>
      </c>
    </row>
    <row r="139" spans="1:4" ht="15.75">
      <c r="A139" s="7"/>
      <c r="B139" s="27"/>
      <c r="D139" s="22"/>
    </row>
    <row r="140" spans="1:4" ht="15.75">
      <c r="A140" s="7" t="s">
        <v>123</v>
      </c>
      <c r="B140" s="24">
        <f>D40</f>
        <v>287942472</v>
      </c>
      <c r="C140" s="25">
        <v>827640</v>
      </c>
      <c r="D140" s="25">
        <f>B140-C140</f>
        <v>287114832</v>
      </c>
    </row>
    <row r="141" spans="1:4" ht="15.75">
      <c r="A141" s="7"/>
      <c r="B141" s="24"/>
      <c r="C141" s="25"/>
      <c r="D141" s="25"/>
    </row>
    <row r="142" spans="1:4" ht="15.75">
      <c r="A142" s="28" t="s">
        <v>43</v>
      </c>
      <c r="B142" s="28"/>
      <c r="C142" s="29">
        <f>SUM(C140:C141)</f>
        <v>827640</v>
      </c>
      <c r="D142" s="28"/>
    </row>
    <row r="143" ht="15.75">
      <c r="A143" s="10"/>
    </row>
    <row r="144" ht="15.75">
      <c r="A144" s="10"/>
    </row>
    <row r="145" spans="1:4" ht="15.75">
      <c r="A145" s="7" t="s">
        <v>49</v>
      </c>
      <c r="B145" s="22" t="s">
        <v>10</v>
      </c>
      <c r="C145" s="22" t="s">
        <v>11</v>
      </c>
      <c r="D145" s="22" t="s">
        <v>7</v>
      </c>
    </row>
    <row r="146" spans="2:4" ht="15.75">
      <c r="B146" s="22" t="s">
        <v>9</v>
      </c>
      <c r="C146" s="1"/>
      <c r="D146" s="22" t="s">
        <v>9</v>
      </c>
    </row>
    <row r="147" ht="15.75">
      <c r="A147" s="3"/>
    </row>
    <row r="148" spans="1:4" ht="15.75">
      <c r="A148" s="15" t="s">
        <v>122</v>
      </c>
      <c r="B148" s="18"/>
      <c r="C148" s="17"/>
      <c r="D148" s="17"/>
    </row>
    <row r="149" spans="1:4" ht="31.5">
      <c r="A149" s="34" t="s">
        <v>116</v>
      </c>
      <c r="B149" s="9">
        <v>110000</v>
      </c>
      <c r="C149" s="20">
        <v>827640</v>
      </c>
      <c r="D149" s="20">
        <f>B149+C149</f>
        <v>937640</v>
      </c>
    </row>
    <row r="150" spans="1:4" ht="15.75">
      <c r="A150" s="32"/>
      <c r="B150" s="18"/>
      <c r="C150" s="17"/>
      <c r="D150" s="17"/>
    </row>
    <row r="151" spans="1:4" ht="15.75">
      <c r="A151" s="28" t="s">
        <v>44</v>
      </c>
      <c r="B151" s="28"/>
      <c r="C151" s="29">
        <f>SUM(C148:C150)</f>
        <v>827640</v>
      </c>
      <c r="D151" s="28"/>
    </row>
    <row r="152" spans="1:4" ht="15.75">
      <c r="A152" s="28"/>
      <c r="B152" s="28"/>
      <c r="C152" s="28"/>
      <c r="D152" s="28"/>
    </row>
    <row r="153" spans="1:4" ht="15.75">
      <c r="A153" s="60" t="s">
        <v>22</v>
      </c>
      <c r="B153" s="60"/>
      <c r="C153" s="60"/>
      <c r="D153" s="60"/>
    </row>
    <row r="154" spans="1:4" ht="15.75">
      <c r="A154" s="2"/>
      <c r="B154" s="2"/>
      <c r="C154" s="2"/>
      <c r="D154" s="2"/>
    </row>
    <row r="155" spans="1:4" ht="19.5" customHeight="1">
      <c r="A155" s="63" t="s">
        <v>141</v>
      </c>
      <c r="B155" s="63"/>
      <c r="C155" s="63"/>
      <c r="D155" s="63"/>
    </row>
    <row r="156" spans="1:4" ht="15.75">
      <c r="A156" s="2"/>
      <c r="B156" s="2"/>
      <c r="C156" s="2"/>
      <c r="D156" s="2"/>
    </row>
    <row r="157" spans="1:4" ht="15.75">
      <c r="A157" s="60" t="s">
        <v>70</v>
      </c>
      <c r="B157" s="60"/>
      <c r="C157" s="60"/>
      <c r="D157" s="60"/>
    </row>
    <row r="158" spans="1:4" ht="15.75">
      <c r="A158" s="2"/>
      <c r="B158" s="2"/>
      <c r="C158" s="2"/>
      <c r="D158" s="2"/>
    </row>
    <row r="159" spans="1:4" ht="15.75">
      <c r="A159" s="61" t="s">
        <v>144</v>
      </c>
      <c r="B159" s="61"/>
      <c r="C159" s="61"/>
      <c r="D159" s="61"/>
    </row>
    <row r="160" ht="15.75">
      <c r="A160" s="3"/>
    </row>
    <row r="161" ht="15.75">
      <c r="A161" s="3" t="s">
        <v>143</v>
      </c>
    </row>
    <row r="162" ht="15.75">
      <c r="A162" s="3" t="s">
        <v>16</v>
      </c>
    </row>
    <row r="163" ht="15.75">
      <c r="A163" s="3"/>
    </row>
    <row r="164" ht="15.75">
      <c r="A164" s="3"/>
    </row>
    <row r="165" ht="15.75">
      <c r="A165" s="3"/>
    </row>
    <row r="166" spans="1:3" ht="15.75">
      <c r="A166" s="4" t="s">
        <v>23</v>
      </c>
      <c r="B166" s="4"/>
      <c r="C166" s="4" t="s">
        <v>47</v>
      </c>
    </row>
    <row r="167" spans="1:3" ht="15.75">
      <c r="A167" s="4" t="s">
        <v>45</v>
      </c>
      <c r="B167" s="4"/>
      <c r="C167" s="4" t="s">
        <v>46</v>
      </c>
    </row>
  </sheetData>
  <sheetProtection/>
  <mergeCells count="18">
    <mergeCell ref="A1:D1"/>
    <mergeCell ref="A2:D2"/>
    <mergeCell ref="A4:D4"/>
    <mergeCell ref="A6:D6"/>
    <mergeCell ref="A60:D60"/>
    <mergeCell ref="A19:D19"/>
    <mergeCell ref="A7:D7"/>
    <mergeCell ref="A9:D9"/>
    <mergeCell ref="A11:D11"/>
    <mergeCell ref="A13:D13"/>
    <mergeCell ref="A47:D47"/>
    <mergeCell ref="A153:D153"/>
    <mergeCell ref="A159:D159"/>
    <mergeCell ref="A67:D67"/>
    <mergeCell ref="A105:D105"/>
    <mergeCell ref="A107:D107"/>
    <mergeCell ref="A157:D157"/>
    <mergeCell ref="A155:D155"/>
  </mergeCells>
  <printOptions/>
  <pageMargins left="0.6" right="0.7480314960629921" top="0.984251968503937" bottom="0.984251968503937" header="0.5118110236220472" footer="0.5118110236220472"/>
  <pageSetup horizontalDpi="300" verticalDpi="300" orientation="portrait" paperSize="9" scale="91" r:id="rId1"/>
  <rowBreaks count="3" manualBreakCount="3">
    <brk id="41" max="3" man="1"/>
    <brk id="84" max="0" man="1"/>
    <brk id="122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34.75390625" style="0" customWidth="1"/>
    <col min="2" max="2" width="16.75390625" style="0" customWidth="1"/>
    <col min="3" max="3" width="17.125" style="0" customWidth="1"/>
    <col min="4" max="4" width="14.375" style="0" customWidth="1"/>
  </cols>
  <sheetData>
    <row r="1" spans="3:4" ht="16.5">
      <c r="C1" s="66" t="s">
        <v>119</v>
      </c>
      <c r="D1" s="66"/>
    </row>
    <row r="3" spans="1:4" ht="17.25">
      <c r="A3" s="39" t="s">
        <v>72</v>
      </c>
      <c r="B3" s="40" t="s">
        <v>73</v>
      </c>
      <c r="C3" s="40" t="s">
        <v>74</v>
      </c>
      <c r="D3" s="40" t="s">
        <v>75</v>
      </c>
    </row>
    <row r="4" spans="1:4" ht="16.5" customHeight="1">
      <c r="A4" s="41" t="s">
        <v>76</v>
      </c>
      <c r="B4" s="42">
        <f>C4+D4</f>
        <v>1380</v>
      </c>
      <c r="C4" s="43">
        <v>1380</v>
      </c>
      <c r="D4" s="43"/>
    </row>
    <row r="5" spans="1:4" ht="16.5" customHeight="1">
      <c r="A5" s="41" t="s">
        <v>77</v>
      </c>
      <c r="B5" s="42">
        <f>C5+D5</f>
        <v>650</v>
      </c>
      <c r="C5" s="43">
        <v>650</v>
      </c>
      <c r="D5" s="43"/>
    </row>
    <row r="6" spans="1:4" ht="16.5" customHeight="1">
      <c r="A6" s="41" t="s">
        <v>78</v>
      </c>
      <c r="B6" s="42">
        <v>135000</v>
      </c>
      <c r="C6" s="43">
        <v>135000</v>
      </c>
      <c r="D6" s="43"/>
    </row>
    <row r="7" spans="1:4" ht="16.5" customHeight="1">
      <c r="A7" s="44" t="s">
        <v>79</v>
      </c>
      <c r="B7" s="42">
        <f>C7+D7</f>
        <v>7835</v>
      </c>
      <c r="C7" s="45">
        <v>2350</v>
      </c>
      <c r="D7" s="45">
        <v>5485</v>
      </c>
    </row>
    <row r="8" spans="1:4" ht="16.5" customHeight="1">
      <c r="A8" s="46" t="s">
        <v>80</v>
      </c>
      <c r="B8" s="42">
        <f>C8+D8</f>
        <v>11197</v>
      </c>
      <c r="C8" s="43">
        <v>5197</v>
      </c>
      <c r="D8" s="43">
        <v>6000</v>
      </c>
    </row>
    <row r="9" spans="1:4" ht="21" customHeight="1">
      <c r="A9" s="46" t="s">
        <v>81</v>
      </c>
      <c r="B9" s="42">
        <v>13000</v>
      </c>
      <c r="C9" s="43">
        <v>13000</v>
      </c>
      <c r="D9" s="43">
        <v>0</v>
      </c>
    </row>
    <row r="10" spans="1:4" ht="43.5" customHeight="1">
      <c r="A10" s="46" t="s">
        <v>82</v>
      </c>
      <c r="B10" s="42">
        <v>20000</v>
      </c>
      <c r="C10" s="43">
        <v>20000</v>
      </c>
      <c r="D10" s="43">
        <v>0</v>
      </c>
    </row>
    <row r="11" spans="1:4" ht="36.75" customHeight="1">
      <c r="A11" s="46" t="s">
        <v>83</v>
      </c>
      <c r="B11" s="42">
        <f>C11+D11</f>
        <v>14000</v>
      </c>
      <c r="C11" s="43">
        <v>14000</v>
      </c>
      <c r="D11" s="43"/>
    </row>
    <row r="12" spans="1:4" ht="24.75" customHeight="1">
      <c r="A12" s="46" t="s">
        <v>84</v>
      </c>
      <c r="B12" s="42">
        <f>C12+D12</f>
        <v>162000</v>
      </c>
      <c r="C12" s="43">
        <v>40500</v>
      </c>
      <c r="D12" s="43">
        <v>121500</v>
      </c>
    </row>
    <row r="13" spans="1:4" ht="36.75" customHeight="1">
      <c r="A13" s="46" t="s">
        <v>85</v>
      </c>
      <c r="B13" s="42">
        <v>60000</v>
      </c>
      <c r="C13" s="43">
        <v>6000</v>
      </c>
      <c r="D13" s="43">
        <v>54000</v>
      </c>
    </row>
    <row r="14" spans="1:4" ht="18" customHeight="1">
      <c r="A14" s="46" t="s">
        <v>86</v>
      </c>
      <c r="B14" s="42">
        <v>10000</v>
      </c>
      <c r="C14" s="43">
        <v>7000</v>
      </c>
      <c r="D14" s="43">
        <v>3000</v>
      </c>
    </row>
    <row r="15" spans="1:4" ht="23.25" customHeight="1">
      <c r="A15" s="46" t="s">
        <v>87</v>
      </c>
      <c r="B15" s="47">
        <f>C15+D15</f>
        <v>54000</v>
      </c>
      <c r="C15" s="43">
        <v>13500</v>
      </c>
      <c r="D15" s="43">
        <v>40500</v>
      </c>
    </row>
    <row r="16" spans="1:4" ht="19.5" customHeight="1">
      <c r="A16" s="46" t="s">
        <v>88</v>
      </c>
      <c r="B16" s="43">
        <f>C16+D16</f>
        <v>112156</v>
      </c>
      <c r="C16" s="43">
        <v>5100</v>
      </c>
      <c r="D16" s="43">
        <v>107056</v>
      </c>
    </row>
    <row r="17" spans="1:4" ht="43.5" customHeight="1">
      <c r="A17" s="46" t="s">
        <v>89</v>
      </c>
      <c r="B17" s="48">
        <v>45000</v>
      </c>
      <c r="C17" s="43">
        <v>22500</v>
      </c>
      <c r="D17" s="43">
        <v>22500</v>
      </c>
    </row>
    <row r="18" spans="1:4" ht="34.5" customHeight="1">
      <c r="A18" s="46" t="s">
        <v>90</v>
      </c>
      <c r="B18" s="43">
        <f aca="true" t="shared" si="0" ref="B18:B24">C18+D18</f>
        <v>40000</v>
      </c>
      <c r="C18" s="43">
        <v>12000</v>
      </c>
      <c r="D18" s="43">
        <v>28000</v>
      </c>
    </row>
    <row r="19" spans="1:4" ht="16.5" customHeight="1">
      <c r="A19" s="46" t="s">
        <v>91</v>
      </c>
      <c r="B19" s="43">
        <f t="shared" si="0"/>
        <v>9000</v>
      </c>
      <c r="C19" s="43">
        <v>9000</v>
      </c>
      <c r="D19" s="43"/>
    </row>
    <row r="20" spans="1:4" ht="16.5" customHeight="1">
      <c r="A20" s="46" t="s">
        <v>92</v>
      </c>
      <c r="B20" s="43">
        <f t="shared" si="0"/>
        <v>5000</v>
      </c>
      <c r="C20" s="43">
        <v>5000</v>
      </c>
      <c r="D20" s="43"/>
    </row>
    <row r="21" spans="1:4" ht="33.75" customHeight="1">
      <c r="A21" s="46" t="s">
        <v>93</v>
      </c>
      <c r="B21" s="43">
        <f t="shared" si="0"/>
        <v>14302</v>
      </c>
      <c r="C21" s="43">
        <v>4347</v>
      </c>
      <c r="D21" s="43">
        <v>9955</v>
      </c>
    </row>
    <row r="22" spans="1:4" ht="33.75" customHeight="1">
      <c r="A22" s="46" t="s">
        <v>94</v>
      </c>
      <c r="B22" s="43">
        <f t="shared" si="0"/>
        <v>19216</v>
      </c>
      <c r="C22" s="43">
        <v>5765</v>
      </c>
      <c r="D22" s="43">
        <v>13451</v>
      </c>
    </row>
    <row r="23" spans="1:4" ht="34.5" customHeight="1">
      <c r="A23" s="46" t="s">
        <v>95</v>
      </c>
      <c r="B23" s="43">
        <f t="shared" si="0"/>
        <v>28561</v>
      </c>
      <c r="C23" s="43">
        <v>8568</v>
      </c>
      <c r="D23" s="43">
        <v>19993</v>
      </c>
    </row>
    <row r="24" spans="1:4" ht="16.5">
      <c r="A24" s="49" t="s">
        <v>96</v>
      </c>
      <c r="B24" s="50">
        <f t="shared" si="0"/>
        <v>762297</v>
      </c>
      <c r="C24" s="51">
        <f>SUM(C4:C23)</f>
        <v>330857</v>
      </c>
      <c r="D24" s="51">
        <f>SUM(D4:D23)</f>
        <v>431440</v>
      </c>
    </row>
    <row r="25" spans="1:4" ht="16.5">
      <c r="A25" s="49"/>
      <c r="B25" s="51"/>
      <c r="C25" s="51"/>
      <c r="D25" s="51" t="s">
        <v>15</v>
      </c>
    </row>
    <row r="26" spans="1:4" ht="16.5" customHeight="1">
      <c r="A26" s="52" t="s">
        <v>97</v>
      </c>
      <c r="B26" s="40" t="s">
        <v>73</v>
      </c>
      <c r="C26" s="40" t="s">
        <v>74</v>
      </c>
      <c r="D26" s="40" t="s">
        <v>75</v>
      </c>
    </row>
    <row r="27" spans="1:4" ht="16.5" customHeight="1">
      <c r="A27" s="46" t="s">
        <v>98</v>
      </c>
      <c r="B27" s="43">
        <f aca="true" t="shared" si="1" ref="B27:B35">C27+D27</f>
        <v>31036</v>
      </c>
      <c r="C27" s="43">
        <v>31036</v>
      </c>
      <c r="D27" s="43"/>
    </row>
    <row r="28" spans="1:4" ht="16.5" customHeight="1">
      <c r="A28" s="46" t="s">
        <v>99</v>
      </c>
      <c r="B28" s="43">
        <f t="shared" si="1"/>
        <v>10000</v>
      </c>
      <c r="C28" s="43">
        <v>10000</v>
      </c>
      <c r="D28" s="43"/>
    </row>
    <row r="29" spans="1:4" ht="16.5" customHeight="1">
      <c r="A29" s="46" t="s">
        <v>100</v>
      </c>
      <c r="B29" s="43">
        <f t="shared" si="1"/>
        <v>20000</v>
      </c>
      <c r="C29" s="43">
        <v>20000</v>
      </c>
      <c r="D29" s="43"/>
    </row>
    <row r="30" spans="1:4" ht="33.75" customHeight="1">
      <c r="A30" s="46" t="s">
        <v>101</v>
      </c>
      <c r="B30" s="43">
        <f t="shared" si="1"/>
        <v>20000</v>
      </c>
      <c r="C30" s="43">
        <v>10000</v>
      </c>
      <c r="D30" s="43">
        <v>10000</v>
      </c>
    </row>
    <row r="31" spans="1:4" ht="33" customHeight="1">
      <c r="A31" s="46" t="s">
        <v>102</v>
      </c>
      <c r="B31" s="43">
        <f t="shared" si="1"/>
        <v>30000</v>
      </c>
      <c r="C31" s="43">
        <v>30000</v>
      </c>
      <c r="D31" s="43"/>
    </row>
    <row r="32" spans="1:4" ht="33" customHeight="1">
      <c r="A32" s="46" t="s">
        <v>103</v>
      </c>
      <c r="B32" s="43">
        <f t="shared" si="1"/>
        <v>85000</v>
      </c>
      <c r="C32" s="43">
        <v>60000</v>
      </c>
      <c r="D32" s="43">
        <v>25000</v>
      </c>
    </row>
    <row r="33" spans="1:4" ht="33" customHeight="1">
      <c r="A33" s="53" t="s">
        <v>104</v>
      </c>
      <c r="B33" s="43">
        <f t="shared" si="1"/>
        <v>25669</v>
      </c>
      <c r="C33" s="43">
        <v>15669</v>
      </c>
      <c r="D33" s="43">
        <v>10000</v>
      </c>
    </row>
    <row r="34" spans="1:4" ht="33" customHeight="1">
      <c r="A34" s="53" t="s">
        <v>105</v>
      </c>
      <c r="B34" s="43">
        <f t="shared" si="1"/>
        <v>22526</v>
      </c>
      <c r="C34" s="43">
        <v>12526</v>
      </c>
      <c r="D34" s="43">
        <v>10000</v>
      </c>
    </row>
    <row r="35" spans="1:4" ht="16.5" customHeight="1">
      <c r="A35" s="54" t="s">
        <v>96</v>
      </c>
      <c r="B35" s="51">
        <f t="shared" si="1"/>
        <v>196036</v>
      </c>
      <c r="C35" s="51">
        <f>SUM(C27:C32)</f>
        <v>161036</v>
      </c>
      <c r="D35" s="51">
        <f>SUM(D27:D32)</f>
        <v>35000</v>
      </c>
    </row>
    <row r="38" ht="16.5">
      <c r="A38" s="55" t="s">
        <v>106</v>
      </c>
    </row>
    <row r="39" spans="1:3" ht="16.5">
      <c r="A39" s="65" t="s">
        <v>107</v>
      </c>
      <c r="B39" s="65"/>
      <c r="C39" s="56">
        <v>24000</v>
      </c>
    </row>
    <row r="40" spans="1:3" ht="16.5">
      <c r="A40" s="65" t="s">
        <v>108</v>
      </c>
      <c r="B40" s="65"/>
      <c r="C40" s="56">
        <v>7000</v>
      </c>
    </row>
    <row r="41" spans="1:3" ht="16.5">
      <c r="A41" s="65" t="s">
        <v>109</v>
      </c>
      <c r="B41" s="65"/>
      <c r="C41" s="56">
        <v>3514</v>
      </c>
    </row>
    <row r="42" spans="1:3" ht="16.5">
      <c r="A42" s="65" t="s">
        <v>110</v>
      </c>
      <c r="B42" s="65"/>
      <c r="C42" s="56">
        <v>1600</v>
      </c>
    </row>
    <row r="43" spans="1:3" ht="16.5">
      <c r="A43" s="65" t="s">
        <v>111</v>
      </c>
      <c r="B43" s="65"/>
      <c r="C43" s="56">
        <v>3600</v>
      </c>
    </row>
    <row r="44" spans="1:3" ht="16.5">
      <c r="A44" s="65" t="s">
        <v>112</v>
      </c>
      <c r="B44" s="65"/>
      <c r="C44" s="56">
        <v>1521</v>
      </c>
    </row>
    <row r="45" spans="1:3" ht="16.5">
      <c r="A45" s="65" t="s">
        <v>113</v>
      </c>
      <c r="B45" s="65"/>
      <c r="C45" s="56">
        <v>2986</v>
      </c>
    </row>
    <row r="46" spans="1:3" ht="16.5">
      <c r="A46" s="65" t="s">
        <v>114</v>
      </c>
      <c r="B46" s="65"/>
      <c r="C46" s="56">
        <v>12500</v>
      </c>
    </row>
    <row r="47" spans="1:3" ht="16.5">
      <c r="A47" s="55" t="s">
        <v>115</v>
      </c>
      <c r="C47" s="57">
        <f>SUM(C39:C46)</f>
        <v>56721</v>
      </c>
    </row>
  </sheetData>
  <sheetProtection/>
  <mergeCells count="9">
    <mergeCell ref="A44:B44"/>
    <mergeCell ref="A45:B45"/>
    <mergeCell ref="A46:B46"/>
    <mergeCell ref="C1:D1"/>
    <mergeCell ref="A39:B39"/>
    <mergeCell ref="A40:B40"/>
    <mergeCell ref="A41:B41"/>
    <mergeCell ref="A42:B42"/>
    <mergeCell ref="A43:B43"/>
  </mergeCells>
  <printOptions/>
  <pageMargins left="0.7" right="0.7" top="0.75" bottom="0.75" header="0.3" footer="0.3"/>
  <pageSetup horizontalDpi="600" verticalDpi="600" orientation="portrait" paperSize="1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Celldömölk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Mesterházyné Kovács Lilla</dc:creator>
  <cp:keywords/>
  <dc:description/>
  <cp:lastModifiedBy>Mesterházyné Kovács Lilla</cp:lastModifiedBy>
  <cp:lastPrinted>2008-09-24T08:19:58Z</cp:lastPrinted>
  <dcterms:created xsi:type="dcterms:W3CDTF">2006-04-04T13:01:36Z</dcterms:created>
  <dcterms:modified xsi:type="dcterms:W3CDTF">2008-10-29T07:06:57Z</dcterms:modified>
  <cp:category/>
  <cp:version/>
  <cp:contentType/>
  <cp:contentStatus/>
</cp:coreProperties>
</file>